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Clientes" sheetId="2" state="visible" r:id="rId2"/>
    <sheet xmlns:r="http://schemas.openxmlformats.org/officeDocument/2006/relationships" name="Lançamentos" sheetId="3" state="visible" r:id="rId3"/>
  </sheets>
  <definedNames>
    <definedName name="_xlnm._FilterDatabase" localSheetId="1" hidden="1">'Clientes'!$A$1:$G$151</definedName>
    <definedName name="_xlnm._FilterDatabase" localSheetId="2" hidden="1">'Lançamentos'!$A$1:$E$201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$&quot; #,##0.00;[Red]-&quot;R$&quot; #,##0.00"/>
    <numFmt numFmtId="165" formatCode="DD/MM/YYYY"/>
  </numFmts>
  <fonts count="7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color rgb="00FFFFFF"/>
    </font>
    <font>
      <b val="1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 vertical="center"/>
    </xf>
    <xf numFmtId="0" fontId="5" fillId="0" borderId="0" pivotButton="0" quotePrefix="0" xfId="0"/>
    <xf numFmtId="0" fontId="0" fillId="0" borderId="1" pivotButton="0" quotePrefix="0" xfId="0"/>
    <xf numFmtId="49" fontId="0" fillId="0" borderId="1" pivotButton="0" quotePrefix="0" xfId="0"/>
    <xf numFmtId="164" fontId="0" fillId="0" borderId="1" pivotButton="0" quotePrefix="0" xfId="0"/>
    <xf numFmtId="164" fontId="0" fillId="3" borderId="1" pivotButton="0" quotePrefix="0" xfId="0"/>
    <xf numFmtId="0" fontId="0" fillId="3" borderId="1" pivotButton="0" quotePrefix="0" xfId="0"/>
    <xf numFmtId="164" fontId="6" fillId="0" borderId="0" pivotButton="0" quotePrefix="0" xfId="0"/>
    <xf numFmtId="165" fontId="0" fillId="0" borderId="1" pivotButton="0" quotePrefix="0" xfId="0"/>
  </cellXfs>
  <cellStyles count="1">
    <cellStyle name="Normal" xfId="0" builtinId="0" hidden="0"/>
  </cellStyles>
  <dxfs count="2">
    <dxf>
      <font>
        <b val="1"/>
        <color rgb="009C0006"/>
      </font>
      <fill>
        <patternFill patternType="solid">
          <fgColor rgb="00F8CBAD"/>
        </patternFill>
      </fill>
    </dxf>
    <dxf>
      <fill>
        <patternFill patternType="solid">
          <fgColor rgb="00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Planilha de fiado - como usar</t>
        </is>
      </c>
    </row>
    <row r="2">
      <c r="A2" s="2" t="inlineStr"/>
    </row>
    <row r="3">
      <c r="A3" s="2" t="inlineStr">
        <is>
          <t>1. Na aba Clientes, cadastre cada cliente que compra fiado: nome, WhatsApp e limite (o máximo que ele pode dever).</t>
        </is>
      </c>
    </row>
    <row r="4">
      <c r="A4" s="2" t="inlineStr">
        <is>
          <t>2. Na aba Lançamentos, registre cada movimento numa linha: data, cliente (escolha na lista), tipo e valor.</t>
        </is>
      </c>
    </row>
    <row r="5">
      <c r="A5" s="2" t="inlineStr">
        <is>
          <t xml:space="preserve">   - Tipo 'Compra': o cliente levou mercadoria e ficou devendo.</t>
        </is>
      </c>
    </row>
    <row r="6">
      <c r="A6" s="2" t="inlineStr">
        <is>
          <t xml:space="preserve">   - Tipo 'Pagamento': o cliente pagou (tudo ou parte).</t>
        </is>
      </c>
    </row>
    <row r="7">
      <c r="A7" s="2" t="inlineStr">
        <is>
          <t xml:space="preserve">   - Na Observação, anote o que foi levado ou como pagou (ex.: '2 pacotes de arroz', 'Pix').</t>
        </is>
      </c>
    </row>
    <row r="8">
      <c r="A8" s="2" t="inlineStr">
        <is>
          <t>3. Não digite nada nas colunas cinzas da aba Clientes: Total comprado, Total pago, Saldo devedor e Status são calculados sozinhos.</t>
        </is>
      </c>
    </row>
    <row r="9">
      <c r="A9" s="2" t="inlineStr">
        <is>
          <t>4. Status: 'OK' (abaixo de 80% do limite), 'Perto do limite' (80% ou mais) e 'ACIMA DO LIMITE' (em vermelho).</t>
        </is>
      </c>
    </row>
    <row r="10">
      <c r="A10" s="2" t="inlineStr">
        <is>
          <t>5. O total que você tem a receber de todos os clientes aparece no topo da aba Clientes (célula J2).</t>
        </is>
      </c>
    </row>
    <row r="11">
      <c r="A11" s="2" t="inlineStr"/>
    </row>
    <row r="12">
      <c r="A12" s="3" t="inlineStr">
        <is>
          <t>Dicas</t>
        </is>
      </c>
    </row>
    <row r="13">
      <c r="A13" s="2" t="inlineStr">
        <is>
          <t>- O nome do cliente nos Lançamentos precisa ser igual ao da aba Clientes. Por isso use a lista suspensa.</t>
        </is>
      </c>
    </row>
    <row r="14">
      <c r="A14" s="2" t="inlineStr">
        <is>
          <t>- Nunca apague um lançamento para 'quitar' uma dívida. Lance um Pagamento. Assim o histórico fica completo.</t>
        </is>
      </c>
    </row>
    <row r="15">
      <c r="A15" s="2" t="inlineStr">
        <is>
          <t>- Faça uma conferência por semana: ordene a aba Clientes pelo Saldo devedor e veja quem está perto ou acima do limite.</t>
        </is>
      </c>
    </row>
    <row r="16">
      <c r="A16" s="2" t="inlineStr">
        <is>
          <t>- Apague as linhas de exemplo (marcadas com '(exemplo)') antes de começar a usar de verdade.</t>
        </is>
      </c>
    </row>
    <row r="17">
      <c r="A17" s="2" t="inlineStr">
        <is>
          <t>- Preparada para até 150 clientes e 200 lançamentos. Para mais, copie a última linha preenchida para baixo e</t>
        </is>
      </c>
    </row>
    <row r="18">
      <c r="A18" s="2" t="inlineStr">
        <is>
          <t xml:space="preserve">  ajuste os intervalos das fórmulas (Clientes!D, E) e da lista suspensa.</t>
        </is>
      </c>
    </row>
    <row r="19">
      <c r="A19" s="2" t="inlineStr"/>
    </row>
    <row r="20">
      <c r="A20" s="3" t="inlineStr">
        <is>
          <t>Limites desta planilha</t>
        </is>
      </c>
    </row>
    <row r="21">
      <c r="A21" s="2" t="inlineStr">
        <is>
          <t>- Ela não avisa ninguém sozinha: você precisa abrir e conferir.</t>
        </is>
      </c>
    </row>
    <row r="22">
      <c r="A22" s="2" t="inlineStr">
        <is>
          <t>- Se duas pessoas editam ao mesmo tempo (ou em cópias diferentes), os dados se perdem ou se duplicam.</t>
        </is>
      </c>
    </row>
    <row r="23">
      <c r="A23" s="2" t="inlineStr">
        <is>
          <t>- Ela não sabe o que foi vendido no caixa: cada venda fiado precisa ser digitada aqui também.</t>
        </is>
      </c>
    </row>
    <row r="24">
      <c r="A24" s="2" t="inlineStr"/>
    </row>
    <row r="25">
      <c r="A25" s="2" t="inlineStr">
        <is>
          <t>Planilha gratuita do blog Taiq - taiq.app/blog/planilha-de-fiado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4" customWidth="1" min="3" max="3"/>
    <col width="16" customWidth="1" min="4" max="4"/>
    <col width="14" customWidth="1" min="5" max="5"/>
    <col width="16" customWidth="1" min="6" max="6"/>
    <col width="18" customWidth="1" min="7" max="7"/>
    <col width="18" customWidth="1" min="9" max="9"/>
    <col width="16" customWidth="1" min="10" max="10"/>
  </cols>
  <sheetData>
    <row r="1">
      <c r="A1" s="4" t="inlineStr">
        <is>
          <t>Nome do cliente</t>
        </is>
      </c>
      <c r="B1" s="4" t="inlineStr">
        <is>
          <t>WhatsApp</t>
        </is>
      </c>
      <c r="C1" s="4" t="inlineStr">
        <is>
          <t>Limite</t>
        </is>
      </c>
      <c r="D1" s="4" t="inlineStr">
        <is>
          <t>Total comprado</t>
        </is>
      </c>
      <c r="E1" s="4" t="inlineStr">
        <is>
          <t>Total pago</t>
        </is>
      </c>
      <c r="F1" s="4" t="inlineStr">
        <is>
          <t>Saldo devedor</t>
        </is>
      </c>
      <c r="G1" s="4" t="inlineStr">
        <is>
          <t>Status</t>
        </is>
      </c>
      <c r="I1" s="5" t="inlineStr">
        <is>
          <t>Total a receber</t>
        </is>
      </c>
      <c r="J1" s="5" t="inlineStr">
        <is>
          <t>Valor</t>
        </is>
      </c>
    </row>
    <row r="2">
      <c r="A2" s="6" t="inlineStr">
        <is>
          <t>Maria Souza (exemplo)</t>
        </is>
      </c>
      <c r="B2" s="7" t="inlineStr">
        <is>
          <t>(11) 98888-1111</t>
        </is>
      </c>
      <c r="C2" s="8" t="n">
        <v>300</v>
      </c>
      <c r="D2" s="9">
        <f>IF(A2="","",SUMIFS('Lançamentos'!$D$2:$D$201,'Lançamentos'!$B$2:$B$201,A2,'Lançamentos'!$C$2:$C$201,"Compra"))</f>
        <v/>
      </c>
      <c r="E2" s="9">
        <f>IF(A2="","",SUMIFS('Lançamentos'!$D$2:$D$201,'Lançamentos'!$B$2:$B$201,A2,'Lançamentos'!$C$2:$C$201,"Pagamento"))</f>
        <v/>
      </c>
      <c r="F2" s="9">
        <f>IF(A2="","",D2-E2)</f>
        <v/>
      </c>
      <c r="G2" s="10">
        <f>IF(A2="","",IF(C2="","Sem limite",IF(F2&gt;C2,"ACIMA DO LIMITE",IF(F2&gt;=C2*0.8,"Perto do limite","OK"))))</f>
        <v/>
      </c>
      <c r="I2" t="inlineStr">
        <is>
          <t>(soma dos saldos)</t>
        </is>
      </c>
      <c r="J2" s="11">
        <f>SUM(F2:F151)</f>
        <v/>
      </c>
    </row>
    <row r="3">
      <c r="A3" s="6" t="inlineStr">
        <is>
          <t>João Lima (exemplo)</t>
        </is>
      </c>
      <c r="B3" s="7" t="inlineStr">
        <is>
          <t>(11) 97777-2222</t>
        </is>
      </c>
      <c r="C3" s="8" t="n">
        <v>150</v>
      </c>
      <c r="D3" s="9">
        <f>IF(A3="","",SUMIFS('Lançamentos'!$D$2:$D$201,'Lançamentos'!$B$2:$B$201,A3,'Lançamentos'!$C$2:$C$201,"Compra"))</f>
        <v/>
      </c>
      <c r="E3" s="9">
        <f>IF(A3="","",SUMIFS('Lançamentos'!$D$2:$D$201,'Lançamentos'!$B$2:$B$201,A3,'Lançamentos'!$C$2:$C$201,"Pagamento"))</f>
        <v/>
      </c>
      <c r="F3" s="9">
        <f>IF(A3="","",D3-E3)</f>
        <v/>
      </c>
      <c r="G3" s="10">
        <f>IF(A3="","",IF(C3="","Sem limite",IF(F3&gt;C3,"ACIMA DO LIMITE",IF(F3&gt;=C3*0.8,"Perto do limite","OK"))))</f>
        <v/>
      </c>
    </row>
    <row r="4">
      <c r="A4" s="6" t="inlineStr">
        <is>
          <t>Ana Pereira (exemplo)</t>
        </is>
      </c>
      <c r="B4" s="7" t="inlineStr">
        <is>
          <t>(11) 96666-3333</t>
        </is>
      </c>
      <c r="C4" s="8" t="n">
        <v>200</v>
      </c>
      <c r="D4" s="9">
        <f>IF(A4="","",SUMIFS('Lançamentos'!$D$2:$D$201,'Lançamentos'!$B$2:$B$201,A4,'Lançamentos'!$C$2:$C$201,"Compra"))</f>
        <v/>
      </c>
      <c r="E4" s="9">
        <f>IF(A4="","",SUMIFS('Lançamentos'!$D$2:$D$201,'Lançamentos'!$B$2:$B$201,A4,'Lançamentos'!$C$2:$C$201,"Pagamento"))</f>
        <v/>
      </c>
      <c r="F4" s="9">
        <f>IF(A4="","",D4-E4)</f>
        <v/>
      </c>
      <c r="G4" s="10">
        <f>IF(A4="","",IF(C4="","Sem limite",IF(F4&gt;C4,"ACIMA DO LIMITE",IF(F4&gt;=C4*0.8,"Perto do limite","OK"))))</f>
        <v/>
      </c>
    </row>
    <row r="5">
      <c r="A5" s="6" t="n"/>
      <c r="B5" s="7" t="n"/>
      <c r="C5" s="8" t="n"/>
      <c r="D5" s="9">
        <f>IF(A5="","",SUMIFS('Lançamentos'!$D$2:$D$201,'Lançamentos'!$B$2:$B$201,A5,'Lançamentos'!$C$2:$C$201,"Compra"))</f>
        <v/>
      </c>
      <c r="E5" s="9">
        <f>IF(A5="","",SUMIFS('Lançamentos'!$D$2:$D$201,'Lançamentos'!$B$2:$B$201,A5,'Lançamentos'!$C$2:$C$201,"Pagamento"))</f>
        <v/>
      </c>
      <c r="F5" s="9">
        <f>IF(A5="","",D5-E5)</f>
        <v/>
      </c>
      <c r="G5" s="10">
        <f>IF(A5="","",IF(C5="","Sem limite",IF(F5&gt;C5,"ACIMA DO LIMITE",IF(F5&gt;=C5*0.8,"Perto do limite","OK"))))</f>
        <v/>
      </c>
    </row>
    <row r="6">
      <c r="A6" s="6" t="n"/>
      <c r="B6" s="7" t="n"/>
      <c r="C6" s="8" t="n"/>
      <c r="D6" s="9">
        <f>IF(A6="","",SUMIFS('Lançamentos'!$D$2:$D$201,'Lançamentos'!$B$2:$B$201,A6,'Lançamentos'!$C$2:$C$201,"Compra"))</f>
        <v/>
      </c>
      <c r="E6" s="9">
        <f>IF(A6="","",SUMIFS('Lançamentos'!$D$2:$D$201,'Lançamentos'!$B$2:$B$201,A6,'Lançamentos'!$C$2:$C$201,"Pagamento"))</f>
        <v/>
      </c>
      <c r="F6" s="9">
        <f>IF(A6="","",D6-E6)</f>
        <v/>
      </c>
      <c r="G6" s="10">
        <f>IF(A6="","",IF(C6="","Sem limite",IF(F6&gt;C6,"ACIMA DO LIMITE",IF(F6&gt;=C6*0.8,"Perto do limite","OK"))))</f>
        <v/>
      </c>
    </row>
    <row r="7">
      <c r="A7" s="6" t="n"/>
      <c r="B7" s="7" t="n"/>
      <c r="C7" s="8" t="n"/>
      <c r="D7" s="9">
        <f>IF(A7="","",SUMIFS('Lançamentos'!$D$2:$D$201,'Lançamentos'!$B$2:$B$201,A7,'Lançamentos'!$C$2:$C$201,"Compra"))</f>
        <v/>
      </c>
      <c r="E7" s="9">
        <f>IF(A7="","",SUMIFS('Lançamentos'!$D$2:$D$201,'Lançamentos'!$B$2:$B$201,A7,'Lançamentos'!$C$2:$C$201,"Pagamento"))</f>
        <v/>
      </c>
      <c r="F7" s="9">
        <f>IF(A7="","",D7-E7)</f>
        <v/>
      </c>
      <c r="G7" s="10">
        <f>IF(A7="","",IF(C7="","Sem limite",IF(F7&gt;C7,"ACIMA DO LIMITE",IF(F7&gt;=C7*0.8,"Perto do limite","OK"))))</f>
        <v/>
      </c>
    </row>
    <row r="8">
      <c r="A8" s="6" t="n"/>
      <c r="B8" s="7" t="n"/>
      <c r="C8" s="8" t="n"/>
      <c r="D8" s="9">
        <f>IF(A8="","",SUMIFS('Lançamentos'!$D$2:$D$201,'Lançamentos'!$B$2:$B$201,A8,'Lançamentos'!$C$2:$C$201,"Compra"))</f>
        <v/>
      </c>
      <c r="E8" s="9">
        <f>IF(A8="","",SUMIFS('Lançamentos'!$D$2:$D$201,'Lançamentos'!$B$2:$B$201,A8,'Lançamentos'!$C$2:$C$201,"Pagamento"))</f>
        <v/>
      </c>
      <c r="F8" s="9">
        <f>IF(A8="","",D8-E8)</f>
        <v/>
      </c>
      <c r="G8" s="10">
        <f>IF(A8="","",IF(C8="","Sem limite",IF(F8&gt;C8,"ACIMA DO LIMITE",IF(F8&gt;=C8*0.8,"Perto do limite","OK"))))</f>
        <v/>
      </c>
    </row>
    <row r="9">
      <c r="A9" s="6" t="n"/>
      <c r="B9" s="7" t="n"/>
      <c r="C9" s="8" t="n"/>
      <c r="D9" s="9">
        <f>IF(A9="","",SUMIFS('Lançamentos'!$D$2:$D$201,'Lançamentos'!$B$2:$B$201,A9,'Lançamentos'!$C$2:$C$201,"Compra"))</f>
        <v/>
      </c>
      <c r="E9" s="9">
        <f>IF(A9="","",SUMIFS('Lançamentos'!$D$2:$D$201,'Lançamentos'!$B$2:$B$201,A9,'Lançamentos'!$C$2:$C$201,"Pagamento"))</f>
        <v/>
      </c>
      <c r="F9" s="9">
        <f>IF(A9="","",D9-E9)</f>
        <v/>
      </c>
      <c r="G9" s="10">
        <f>IF(A9="","",IF(C9="","Sem limite",IF(F9&gt;C9,"ACIMA DO LIMITE",IF(F9&gt;=C9*0.8,"Perto do limite","OK"))))</f>
        <v/>
      </c>
    </row>
    <row r="10">
      <c r="A10" s="6" t="n"/>
      <c r="B10" s="7" t="n"/>
      <c r="C10" s="8" t="n"/>
      <c r="D10" s="9">
        <f>IF(A10="","",SUMIFS('Lançamentos'!$D$2:$D$201,'Lançamentos'!$B$2:$B$201,A10,'Lançamentos'!$C$2:$C$201,"Compra"))</f>
        <v/>
      </c>
      <c r="E10" s="9">
        <f>IF(A10="","",SUMIFS('Lançamentos'!$D$2:$D$201,'Lançamentos'!$B$2:$B$201,A10,'Lançamentos'!$C$2:$C$201,"Pagamento"))</f>
        <v/>
      </c>
      <c r="F10" s="9">
        <f>IF(A10="","",D10-E10)</f>
        <v/>
      </c>
      <c r="G10" s="10">
        <f>IF(A10="","",IF(C10="","Sem limite",IF(F10&gt;C10,"ACIMA DO LIMITE",IF(F10&gt;=C10*0.8,"Perto do limite","OK"))))</f>
        <v/>
      </c>
    </row>
    <row r="11">
      <c r="A11" s="6" t="n"/>
      <c r="B11" s="7" t="n"/>
      <c r="C11" s="8" t="n"/>
      <c r="D11" s="9">
        <f>IF(A11="","",SUMIFS('Lançamentos'!$D$2:$D$201,'Lançamentos'!$B$2:$B$201,A11,'Lançamentos'!$C$2:$C$201,"Compra"))</f>
        <v/>
      </c>
      <c r="E11" s="9">
        <f>IF(A11="","",SUMIFS('Lançamentos'!$D$2:$D$201,'Lançamentos'!$B$2:$B$201,A11,'Lançamentos'!$C$2:$C$201,"Pagamento"))</f>
        <v/>
      </c>
      <c r="F11" s="9">
        <f>IF(A11="","",D11-E11)</f>
        <v/>
      </c>
      <c r="G11" s="10">
        <f>IF(A11="","",IF(C11="","Sem limite",IF(F11&gt;C11,"ACIMA DO LIMITE",IF(F11&gt;=C11*0.8,"Perto do limite","OK"))))</f>
        <v/>
      </c>
    </row>
    <row r="12">
      <c r="A12" s="6" t="n"/>
      <c r="B12" s="7" t="n"/>
      <c r="C12" s="8" t="n"/>
      <c r="D12" s="9">
        <f>IF(A12="","",SUMIFS('Lançamentos'!$D$2:$D$201,'Lançamentos'!$B$2:$B$201,A12,'Lançamentos'!$C$2:$C$201,"Compra"))</f>
        <v/>
      </c>
      <c r="E12" s="9">
        <f>IF(A12="","",SUMIFS('Lançamentos'!$D$2:$D$201,'Lançamentos'!$B$2:$B$201,A12,'Lançamentos'!$C$2:$C$201,"Pagamento"))</f>
        <v/>
      </c>
      <c r="F12" s="9">
        <f>IF(A12="","",D12-E12)</f>
        <v/>
      </c>
      <c r="G12" s="10">
        <f>IF(A12="","",IF(C12="","Sem limite",IF(F12&gt;C12,"ACIMA DO LIMITE",IF(F12&gt;=C12*0.8,"Perto do limite","OK"))))</f>
        <v/>
      </c>
    </row>
    <row r="13">
      <c r="A13" s="6" t="n"/>
      <c r="B13" s="7" t="n"/>
      <c r="C13" s="8" t="n"/>
      <c r="D13" s="9">
        <f>IF(A13="","",SUMIFS('Lançamentos'!$D$2:$D$201,'Lançamentos'!$B$2:$B$201,A13,'Lançamentos'!$C$2:$C$201,"Compra"))</f>
        <v/>
      </c>
      <c r="E13" s="9">
        <f>IF(A13="","",SUMIFS('Lançamentos'!$D$2:$D$201,'Lançamentos'!$B$2:$B$201,A13,'Lançamentos'!$C$2:$C$201,"Pagamento"))</f>
        <v/>
      </c>
      <c r="F13" s="9">
        <f>IF(A13="","",D13-E13)</f>
        <v/>
      </c>
      <c r="G13" s="10">
        <f>IF(A13="","",IF(C13="","Sem limite",IF(F13&gt;C13,"ACIMA DO LIMITE",IF(F13&gt;=C13*0.8,"Perto do limite","OK"))))</f>
        <v/>
      </c>
    </row>
    <row r="14">
      <c r="A14" s="6" t="n"/>
      <c r="B14" s="7" t="n"/>
      <c r="C14" s="8" t="n"/>
      <c r="D14" s="9">
        <f>IF(A14="","",SUMIFS('Lançamentos'!$D$2:$D$201,'Lançamentos'!$B$2:$B$201,A14,'Lançamentos'!$C$2:$C$201,"Compra"))</f>
        <v/>
      </c>
      <c r="E14" s="9">
        <f>IF(A14="","",SUMIFS('Lançamentos'!$D$2:$D$201,'Lançamentos'!$B$2:$B$201,A14,'Lançamentos'!$C$2:$C$201,"Pagamento"))</f>
        <v/>
      </c>
      <c r="F14" s="9">
        <f>IF(A14="","",D14-E14)</f>
        <v/>
      </c>
      <c r="G14" s="10">
        <f>IF(A14="","",IF(C14="","Sem limite",IF(F14&gt;C14,"ACIMA DO LIMITE",IF(F14&gt;=C14*0.8,"Perto do limite","OK"))))</f>
        <v/>
      </c>
    </row>
    <row r="15">
      <c r="A15" s="6" t="n"/>
      <c r="B15" s="7" t="n"/>
      <c r="C15" s="8" t="n"/>
      <c r="D15" s="9">
        <f>IF(A15="","",SUMIFS('Lançamentos'!$D$2:$D$201,'Lançamentos'!$B$2:$B$201,A15,'Lançamentos'!$C$2:$C$201,"Compra"))</f>
        <v/>
      </c>
      <c r="E15" s="9">
        <f>IF(A15="","",SUMIFS('Lançamentos'!$D$2:$D$201,'Lançamentos'!$B$2:$B$201,A15,'Lançamentos'!$C$2:$C$201,"Pagamento"))</f>
        <v/>
      </c>
      <c r="F15" s="9">
        <f>IF(A15="","",D15-E15)</f>
        <v/>
      </c>
      <c r="G15" s="10">
        <f>IF(A15="","",IF(C15="","Sem limite",IF(F15&gt;C15,"ACIMA DO LIMITE",IF(F15&gt;=C15*0.8,"Perto do limite","OK"))))</f>
        <v/>
      </c>
    </row>
    <row r="16">
      <c r="A16" s="6" t="n"/>
      <c r="B16" s="7" t="n"/>
      <c r="C16" s="8" t="n"/>
      <c r="D16" s="9">
        <f>IF(A16="","",SUMIFS('Lançamentos'!$D$2:$D$201,'Lançamentos'!$B$2:$B$201,A16,'Lançamentos'!$C$2:$C$201,"Compra"))</f>
        <v/>
      </c>
      <c r="E16" s="9">
        <f>IF(A16="","",SUMIFS('Lançamentos'!$D$2:$D$201,'Lançamentos'!$B$2:$B$201,A16,'Lançamentos'!$C$2:$C$201,"Pagamento"))</f>
        <v/>
      </c>
      <c r="F16" s="9">
        <f>IF(A16="","",D16-E16)</f>
        <v/>
      </c>
      <c r="G16" s="10">
        <f>IF(A16="","",IF(C16="","Sem limite",IF(F16&gt;C16,"ACIMA DO LIMITE",IF(F16&gt;=C16*0.8,"Perto do limite","OK"))))</f>
        <v/>
      </c>
    </row>
    <row r="17">
      <c r="A17" s="6" t="n"/>
      <c r="B17" s="7" t="n"/>
      <c r="C17" s="8" t="n"/>
      <c r="D17" s="9">
        <f>IF(A17="","",SUMIFS('Lançamentos'!$D$2:$D$201,'Lançamentos'!$B$2:$B$201,A17,'Lançamentos'!$C$2:$C$201,"Compra"))</f>
        <v/>
      </c>
      <c r="E17" s="9">
        <f>IF(A17="","",SUMIFS('Lançamentos'!$D$2:$D$201,'Lançamentos'!$B$2:$B$201,A17,'Lançamentos'!$C$2:$C$201,"Pagamento"))</f>
        <v/>
      </c>
      <c r="F17" s="9">
        <f>IF(A17="","",D17-E17)</f>
        <v/>
      </c>
      <c r="G17" s="10">
        <f>IF(A17="","",IF(C17="","Sem limite",IF(F17&gt;C17,"ACIMA DO LIMITE",IF(F17&gt;=C17*0.8,"Perto do limite","OK"))))</f>
        <v/>
      </c>
    </row>
    <row r="18">
      <c r="A18" s="6" t="n"/>
      <c r="B18" s="7" t="n"/>
      <c r="C18" s="8" t="n"/>
      <c r="D18" s="9">
        <f>IF(A18="","",SUMIFS('Lançamentos'!$D$2:$D$201,'Lançamentos'!$B$2:$B$201,A18,'Lançamentos'!$C$2:$C$201,"Compra"))</f>
        <v/>
      </c>
      <c r="E18" s="9">
        <f>IF(A18="","",SUMIFS('Lançamentos'!$D$2:$D$201,'Lançamentos'!$B$2:$B$201,A18,'Lançamentos'!$C$2:$C$201,"Pagamento"))</f>
        <v/>
      </c>
      <c r="F18" s="9">
        <f>IF(A18="","",D18-E18)</f>
        <v/>
      </c>
      <c r="G18" s="10">
        <f>IF(A18="","",IF(C18="","Sem limite",IF(F18&gt;C18,"ACIMA DO LIMITE",IF(F18&gt;=C18*0.8,"Perto do limite","OK"))))</f>
        <v/>
      </c>
    </row>
    <row r="19">
      <c r="A19" s="6" t="n"/>
      <c r="B19" s="7" t="n"/>
      <c r="C19" s="8" t="n"/>
      <c r="D19" s="9">
        <f>IF(A19="","",SUMIFS('Lançamentos'!$D$2:$D$201,'Lançamentos'!$B$2:$B$201,A19,'Lançamentos'!$C$2:$C$201,"Compra"))</f>
        <v/>
      </c>
      <c r="E19" s="9">
        <f>IF(A19="","",SUMIFS('Lançamentos'!$D$2:$D$201,'Lançamentos'!$B$2:$B$201,A19,'Lançamentos'!$C$2:$C$201,"Pagamento"))</f>
        <v/>
      </c>
      <c r="F19" s="9">
        <f>IF(A19="","",D19-E19)</f>
        <v/>
      </c>
      <c r="G19" s="10">
        <f>IF(A19="","",IF(C19="","Sem limite",IF(F19&gt;C19,"ACIMA DO LIMITE",IF(F19&gt;=C19*0.8,"Perto do limite","OK"))))</f>
        <v/>
      </c>
    </row>
    <row r="20">
      <c r="A20" s="6" t="n"/>
      <c r="B20" s="7" t="n"/>
      <c r="C20" s="8" t="n"/>
      <c r="D20" s="9">
        <f>IF(A20="","",SUMIFS('Lançamentos'!$D$2:$D$201,'Lançamentos'!$B$2:$B$201,A20,'Lançamentos'!$C$2:$C$201,"Compra"))</f>
        <v/>
      </c>
      <c r="E20" s="9">
        <f>IF(A20="","",SUMIFS('Lançamentos'!$D$2:$D$201,'Lançamentos'!$B$2:$B$201,A20,'Lançamentos'!$C$2:$C$201,"Pagamento"))</f>
        <v/>
      </c>
      <c r="F20" s="9">
        <f>IF(A20="","",D20-E20)</f>
        <v/>
      </c>
      <c r="G20" s="10">
        <f>IF(A20="","",IF(C20="","Sem limite",IF(F20&gt;C20,"ACIMA DO LIMITE",IF(F20&gt;=C20*0.8,"Perto do limite","OK"))))</f>
        <v/>
      </c>
    </row>
    <row r="21">
      <c r="A21" s="6" t="n"/>
      <c r="B21" s="7" t="n"/>
      <c r="C21" s="8" t="n"/>
      <c r="D21" s="9">
        <f>IF(A21="","",SUMIFS('Lançamentos'!$D$2:$D$201,'Lançamentos'!$B$2:$B$201,A21,'Lançamentos'!$C$2:$C$201,"Compra"))</f>
        <v/>
      </c>
      <c r="E21" s="9">
        <f>IF(A21="","",SUMIFS('Lançamentos'!$D$2:$D$201,'Lançamentos'!$B$2:$B$201,A21,'Lançamentos'!$C$2:$C$201,"Pagamento"))</f>
        <v/>
      </c>
      <c r="F21" s="9">
        <f>IF(A21="","",D21-E21)</f>
        <v/>
      </c>
      <c r="G21" s="10">
        <f>IF(A21="","",IF(C21="","Sem limite",IF(F21&gt;C21,"ACIMA DO LIMITE",IF(F21&gt;=C21*0.8,"Perto do limite","OK"))))</f>
        <v/>
      </c>
    </row>
    <row r="22">
      <c r="A22" s="6" t="n"/>
      <c r="B22" s="7" t="n"/>
      <c r="C22" s="8" t="n"/>
      <c r="D22" s="9">
        <f>IF(A22="","",SUMIFS('Lançamentos'!$D$2:$D$201,'Lançamentos'!$B$2:$B$201,A22,'Lançamentos'!$C$2:$C$201,"Compra"))</f>
        <v/>
      </c>
      <c r="E22" s="9">
        <f>IF(A22="","",SUMIFS('Lançamentos'!$D$2:$D$201,'Lançamentos'!$B$2:$B$201,A22,'Lançamentos'!$C$2:$C$201,"Pagamento"))</f>
        <v/>
      </c>
      <c r="F22" s="9">
        <f>IF(A22="","",D22-E22)</f>
        <v/>
      </c>
      <c r="G22" s="10">
        <f>IF(A22="","",IF(C22="","Sem limite",IF(F22&gt;C22,"ACIMA DO LIMITE",IF(F22&gt;=C22*0.8,"Perto do limite","OK"))))</f>
        <v/>
      </c>
    </row>
    <row r="23">
      <c r="A23" s="6" t="n"/>
      <c r="B23" s="7" t="n"/>
      <c r="C23" s="8" t="n"/>
      <c r="D23" s="9">
        <f>IF(A23="","",SUMIFS('Lançamentos'!$D$2:$D$201,'Lançamentos'!$B$2:$B$201,A23,'Lançamentos'!$C$2:$C$201,"Compra"))</f>
        <v/>
      </c>
      <c r="E23" s="9">
        <f>IF(A23="","",SUMIFS('Lançamentos'!$D$2:$D$201,'Lançamentos'!$B$2:$B$201,A23,'Lançamentos'!$C$2:$C$201,"Pagamento"))</f>
        <v/>
      </c>
      <c r="F23" s="9">
        <f>IF(A23="","",D23-E23)</f>
        <v/>
      </c>
      <c r="G23" s="10">
        <f>IF(A23="","",IF(C23="","Sem limite",IF(F23&gt;C23,"ACIMA DO LIMITE",IF(F23&gt;=C23*0.8,"Perto do limite","OK"))))</f>
        <v/>
      </c>
    </row>
    <row r="24">
      <c r="A24" s="6" t="n"/>
      <c r="B24" s="7" t="n"/>
      <c r="C24" s="8" t="n"/>
      <c r="D24" s="9">
        <f>IF(A24="","",SUMIFS('Lançamentos'!$D$2:$D$201,'Lançamentos'!$B$2:$B$201,A24,'Lançamentos'!$C$2:$C$201,"Compra"))</f>
        <v/>
      </c>
      <c r="E24" s="9">
        <f>IF(A24="","",SUMIFS('Lançamentos'!$D$2:$D$201,'Lançamentos'!$B$2:$B$201,A24,'Lançamentos'!$C$2:$C$201,"Pagamento"))</f>
        <v/>
      </c>
      <c r="F24" s="9">
        <f>IF(A24="","",D24-E24)</f>
        <v/>
      </c>
      <c r="G24" s="10">
        <f>IF(A24="","",IF(C24="","Sem limite",IF(F24&gt;C24,"ACIMA DO LIMITE",IF(F24&gt;=C24*0.8,"Perto do limite","OK"))))</f>
        <v/>
      </c>
    </row>
    <row r="25">
      <c r="A25" s="6" t="n"/>
      <c r="B25" s="7" t="n"/>
      <c r="C25" s="8" t="n"/>
      <c r="D25" s="9">
        <f>IF(A25="","",SUMIFS('Lançamentos'!$D$2:$D$201,'Lançamentos'!$B$2:$B$201,A25,'Lançamentos'!$C$2:$C$201,"Compra"))</f>
        <v/>
      </c>
      <c r="E25" s="9">
        <f>IF(A25="","",SUMIFS('Lançamentos'!$D$2:$D$201,'Lançamentos'!$B$2:$B$201,A25,'Lançamentos'!$C$2:$C$201,"Pagamento"))</f>
        <v/>
      </c>
      <c r="F25" s="9">
        <f>IF(A25="","",D25-E25)</f>
        <v/>
      </c>
      <c r="G25" s="10">
        <f>IF(A25="","",IF(C25="","Sem limite",IF(F25&gt;C25,"ACIMA DO LIMITE",IF(F25&gt;=C25*0.8,"Perto do limite","OK"))))</f>
        <v/>
      </c>
    </row>
    <row r="26">
      <c r="A26" s="6" t="n"/>
      <c r="B26" s="7" t="n"/>
      <c r="C26" s="8" t="n"/>
      <c r="D26" s="9">
        <f>IF(A26="","",SUMIFS('Lançamentos'!$D$2:$D$201,'Lançamentos'!$B$2:$B$201,A26,'Lançamentos'!$C$2:$C$201,"Compra"))</f>
        <v/>
      </c>
      <c r="E26" s="9">
        <f>IF(A26="","",SUMIFS('Lançamentos'!$D$2:$D$201,'Lançamentos'!$B$2:$B$201,A26,'Lançamentos'!$C$2:$C$201,"Pagamento"))</f>
        <v/>
      </c>
      <c r="F26" s="9">
        <f>IF(A26="","",D26-E26)</f>
        <v/>
      </c>
      <c r="G26" s="10">
        <f>IF(A26="","",IF(C26="","Sem limite",IF(F26&gt;C26,"ACIMA DO LIMITE",IF(F26&gt;=C26*0.8,"Perto do limite","OK"))))</f>
        <v/>
      </c>
    </row>
    <row r="27">
      <c r="A27" s="6" t="n"/>
      <c r="B27" s="7" t="n"/>
      <c r="C27" s="8" t="n"/>
      <c r="D27" s="9">
        <f>IF(A27="","",SUMIFS('Lançamentos'!$D$2:$D$201,'Lançamentos'!$B$2:$B$201,A27,'Lançamentos'!$C$2:$C$201,"Compra"))</f>
        <v/>
      </c>
      <c r="E27" s="9">
        <f>IF(A27="","",SUMIFS('Lançamentos'!$D$2:$D$201,'Lançamentos'!$B$2:$B$201,A27,'Lançamentos'!$C$2:$C$201,"Pagamento"))</f>
        <v/>
      </c>
      <c r="F27" s="9">
        <f>IF(A27="","",D27-E27)</f>
        <v/>
      </c>
      <c r="G27" s="10">
        <f>IF(A27="","",IF(C27="","Sem limite",IF(F27&gt;C27,"ACIMA DO LIMITE",IF(F27&gt;=C27*0.8,"Perto do limite","OK"))))</f>
        <v/>
      </c>
    </row>
    <row r="28">
      <c r="A28" s="6" t="n"/>
      <c r="B28" s="7" t="n"/>
      <c r="C28" s="8" t="n"/>
      <c r="D28" s="9">
        <f>IF(A28="","",SUMIFS('Lançamentos'!$D$2:$D$201,'Lançamentos'!$B$2:$B$201,A28,'Lançamentos'!$C$2:$C$201,"Compra"))</f>
        <v/>
      </c>
      <c r="E28" s="9">
        <f>IF(A28="","",SUMIFS('Lançamentos'!$D$2:$D$201,'Lançamentos'!$B$2:$B$201,A28,'Lançamentos'!$C$2:$C$201,"Pagamento"))</f>
        <v/>
      </c>
      <c r="F28" s="9">
        <f>IF(A28="","",D28-E28)</f>
        <v/>
      </c>
      <c r="G28" s="10">
        <f>IF(A28="","",IF(C28="","Sem limite",IF(F28&gt;C28,"ACIMA DO LIMITE",IF(F28&gt;=C28*0.8,"Perto do limite","OK"))))</f>
        <v/>
      </c>
    </row>
    <row r="29">
      <c r="A29" s="6" t="n"/>
      <c r="B29" s="7" t="n"/>
      <c r="C29" s="8" t="n"/>
      <c r="D29" s="9">
        <f>IF(A29="","",SUMIFS('Lançamentos'!$D$2:$D$201,'Lançamentos'!$B$2:$B$201,A29,'Lançamentos'!$C$2:$C$201,"Compra"))</f>
        <v/>
      </c>
      <c r="E29" s="9">
        <f>IF(A29="","",SUMIFS('Lançamentos'!$D$2:$D$201,'Lançamentos'!$B$2:$B$201,A29,'Lançamentos'!$C$2:$C$201,"Pagamento"))</f>
        <v/>
      </c>
      <c r="F29" s="9">
        <f>IF(A29="","",D29-E29)</f>
        <v/>
      </c>
      <c r="G29" s="10">
        <f>IF(A29="","",IF(C29="","Sem limite",IF(F29&gt;C29,"ACIMA DO LIMITE",IF(F29&gt;=C29*0.8,"Perto do limite","OK"))))</f>
        <v/>
      </c>
    </row>
    <row r="30">
      <c r="A30" s="6" t="n"/>
      <c r="B30" s="7" t="n"/>
      <c r="C30" s="8" t="n"/>
      <c r="D30" s="9">
        <f>IF(A30="","",SUMIFS('Lançamentos'!$D$2:$D$201,'Lançamentos'!$B$2:$B$201,A30,'Lançamentos'!$C$2:$C$201,"Compra"))</f>
        <v/>
      </c>
      <c r="E30" s="9">
        <f>IF(A30="","",SUMIFS('Lançamentos'!$D$2:$D$201,'Lançamentos'!$B$2:$B$201,A30,'Lançamentos'!$C$2:$C$201,"Pagamento"))</f>
        <v/>
      </c>
      <c r="F30" s="9">
        <f>IF(A30="","",D30-E30)</f>
        <v/>
      </c>
      <c r="G30" s="10">
        <f>IF(A30="","",IF(C30="","Sem limite",IF(F30&gt;C30,"ACIMA DO LIMITE",IF(F30&gt;=C30*0.8,"Perto do limite","OK"))))</f>
        <v/>
      </c>
    </row>
    <row r="31">
      <c r="A31" s="6" t="n"/>
      <c r="B31" s="7" t="n"/>
      <c r="C31" s="8" t="n"/>
      <c r="D31" s="9">
        <f>IF(A31="","",SUMIFS('Lançamentos'!$D$2:$D$201,'Lançamentos'!$B$2:$B$201,A31,'Lançamentos'!$C$2:$C$201,"Compra"))</f>
        <v/>
      </c>
      <c r="E31" s="9">
        <f>IF(A31="","",SUMIFS('Lançamentos'!$D$2:$D$201,'Lançamentos'!$B$2:$B$201,A31,'Lançamentos'!$C$2:$C$201,"Pagamento"))</f>
        <v/>
      </c>
      <c r="F31" s="9">
        <f>IF(A31="","",D31-E31)</f>
        <v/>
      </c>
      <c r="G31" s="10">
        <f>IF(A31="","",IF(C31="","Sem limite",IF(F31&gt;C31,"ACIMA DO LIMITE",IF(F31&gt;=C31*0.8,"Perto do limite","OK"))))</f>
        <v/>
      </c>
    </row>
    <row r="32">
      <c r="A32" s="6" t="n"/>
      <c r="B32" s="7" t="n"/>
      <c r="C32" s="8" t="n"/>
      <c r="D32" s="9">
        <f>IF(A32="","",SUMIFS('Lançamentos'!$D$2:$D$201,'Lançamentos'!$B$2:$B$201,A32,'Lançamentos'!$C$2:$C$201,"Compra"))</f>
        <v/>
      </c>
      <c r="E32" s="9">
        <f>IF(A32="","",SUMIFS('Lançamentos'!$D$2:$D$201,'Lançamentos'!$B$2:$B$201,A32,'Lançamentos'!$C$2:$C$201,"Pagamento"))</f>
        <v/>
      </c>
      <c r="F32" s="9">
        <f>IF(A32="","",D32-E32)</f>
        <v/>
      </c>
      <c r="G32" s="10">
        <f>IF(A32="","",IF(C32="","Sem limite",IF(F32&gt;C32,"ACIMA DO LIMITE",IF(F32&gt;=C32*0.8,"Perto do limite","OK"))))</f>
        <v/>
      </c>
    </row>
    <row r="33">
      <c r="A33" s="6" t="n"/>
      <c r="B33" s="7" t="n"/>
      <c r="C33" s="8" t="n"/>
      <c r="D33" s="9">
        <f>IF(A33="","",SUMIFS('Lançamentos'!$D$2:$D$201,'Lançamentos'!$B$2:$B$201,A33,'Lançamentos'!$C$2:$C$201,"Compra"))</f>
        <v/>
      </c>
      <c r="E33" s="9">
        <f>IF(A33="","",SUMIFS('Lançamentos'!$D$2:$D$201,'Lançamentos'!$B$2:$B$201,A33,'Lançamentos'!$C$2:$C$201,"Pagamento"))</f>
        <v/>
      </c>
      <c r="F33" s="9">
        <f>IF(A33="","",D33-E33)</f>
        <v/>
      </c>
      <c r="G33" s="10">
        <f>IF(A33="","",IF(C33="","Sem limite",IF(F33&gt;C33,"ACIMA DO LIMITE",IF(F33&gt;=C33*0.8,"Perto do limite","OK"))))</f>
        <v/>
      </c>
    </row>
    <row r="34">
      <c r="A34" s="6" t="n"/>
      <c r="B34" s="7" t="n"/>
      <c r="C34" s="8" t="n"/>
      <c r="D34" s="9">
        <f>IF(A34="","",SUMIFS('Lançamentos'!$D$2:$D$201,'Lançamentos'!$B$2:$B$201,A34,'Lançamentos'!$C$2:$C$201,"Compra"))</f>
        <v/>
      </c>
      <c r="E34" s="9">
        <f>IF(A34="","",SUMIFS('Lançamentos'!$D$2:$D$201,'Lançamentos'!$B$2:$B$201,A34,'Lançamentos'!$C$2:$C$201,"Pagamento"))</f>
        <v/>
      </c>
      <c r="F34" s="9">
        <f>IF(A34="","",D34-E34)</f>
        <v/>
      </c>
      <c r="G34" s="10">
        <f>IF(A34="","",IF(C34="","Sem limite",IF(F34&gt;C34,"ACIMA DO LIMITE",IF(F34&gt;=C34*0.8,"Perto do limite","OK"))))</f>
        <v/>
      </c>
    </row>
    <row r="35">
      <c r="A35" s="6" t="n"/>
      <c r="B35" s="7" t="n"/>
      <c r="C35" s="8" t="n"/>
      <c r="D35" s="9">
        <f>IF(A35="","",SUMIFS('Lançamentos'!$D$2:$D$201,'Lançamentos'!$B$2:$B$201,A35,'Lançamentos'!$C$2:$C$201,"Compra"))</f>
        <v/>
      </c>
      <c r="E35" s="9">
        <f>IF(A35="","",SUMIFS('Lançamentos'!$D$2:$D$201,'Lançamentos'!$B$2:$B$201,A35,'Lançamentos'!$C$2:$C$201,"Pagamento"))</f>
        <v/>
      </c>
      <c r="F35" s="9">
        <f>IF(A35="","",D35-E35)</f>
        <v/>
      </c>
      <c r="G35" s="10">
        <f>IF(A35="","",IF(C35="","Sem limite",IF(F35&gt;C35,"ACIMA DO LIMITE",IF(F35&gt;=C35*0.8,"Perto do limite","OK"))))</f>
        <v/>
      </c>
    </row>
    <row r="36">
      <c r="A36" s="6" t="n"/>
      <c r="B36" s="7" t="n"/>
      <c r="C36" s="8" t="n"/>
      <c r="D36" s="9">
        <f>IF(A36="","",SUMIFS('Lançamentos'!$D$2:$D$201,'Lançamentos'!$B$2:$B$201,A36,'Lançamentos'!$C$2:$C$201,"Compra"))</f>
        <v/>
      </c>
      <c r="E36" s="9">
        <f>IF(A36="","",SUMIFS('Lançamentos'!$D$2:$D$201,'Lançamentos'!$B$2:$B$201,A36,'Lançamentos'!$C$2:$C$201,"Pagamento"))</f>
        <v/>
      </c>
      <c r="F36" s="9">
        <f>IF(A36="","",D36-E36)</f>
        <v/>
      </c>
      <c r="G36" s="10">
        <f>IF(A36="","",IF(C36="","Sem limite",IF(F36&gt;C36,"ACIMA DO LIMITE",IF(F36&gt;=C36*0.8,"Perto do limite","OK"))))</f>
        <v/>
      </c>
    </row>
    <row r="37">
      <c r="A37" s="6" t="n"/>
      <c r="B37" s="7" t="n"/>
      <c r="C37" s="8" t="n"/>
      <c r="D37" s="9">
        <f>IF(A37="","",SUMIFS('Lançamentos'!$D$2:$D$201,'Lançamentos'!$B$2:$B$201,A37,'Lançamentos'!$C$2:$C$201,"Compra"))</f>
        <v/>
      </c>
      <c r="E37" s="9">
        <f>IF(A37="","",SUMIFS('Lançamentos'!$D$2:$D$201,'Lançamentos'!$B$2:$B$201,A37,'Lançamentos'!$C$2:$C$201,"Pagamento"))</f>
        <v/>
      </c>
      <c r="F37" s="9">
        <f>IF(A37="","",D37-E37)</f>
        <v/>
      </c>
      <c r="G37" s="10">
        <f>IF(A37="","",IF(C37="","Sem limite",IF(F37&gt;C37,"ACIMA DO LIMITE",IF(F37&gt;=C37*0.8,"Perto do limite","OK"))))</f>
        <v/>
      </c>
    </row>
    <row r="38">
      <c r="A38" s="6" t="n"/>
      <c r="B38" s="7" t="n"/>
      <c r="C38" s="8" t="n"/>
      <c r="D38" s="9">
        <f>IF(A38="","",SUMIFS('Lançamentos'!$D$2:$D$201,'Lançamentos'!$B$2:$B$201,A38,'Lançamentos'!$C$2:$C$201,"Compra"))</f>
        <v/>
      </c>
      <c r="E38" s="9">
        <f>IF(A38="","",SUMIFS('Lançamentos'!$D$2:$D$201,'Lançamentos'!$B$2:$B$201,A38,'Lançamentos'!$C$2:$C$201,"Pagamento"))</f>
        <v/>
      </c>
      <c r="F38" s="9">
        <f>IF(A38="","",D38-E38)</f>
        <v/>
      </c>
      <c r="G38" s="10">
        <f>IF(A38="","",IF(C38="","Sem limite",IF(F38&gt;C38,"ACIMA DO LIMITE",IF(F38&gt;=C38*0.8,"Perto do limite","OK"))))</f>
        <v/>
      </c>
    </row>
    <row r="39">
      <c r="A39" s="6" t="n"/>
      <c r="B39" s="7" t="n"/>
      <c r="C39" s="8" t="n"/>
      <c r="D39" s="9">
        <f>IF(A39="","",SUMIFS('Lançamentos'!$D$2:$D$201,'Lançamentos'!$B$2:$B$201,A39,'Lançamentos'!$C$2:$C$201,"Compra"))</f>
        <v/>
      </c>
      <c r="E39" s="9">
        <f>IF(A39="","",SUMIFS('Lançamentos'!$D$2:$D$201,'Lançamentos'!$B$2:$B$201,A39,'Lançamentos'!$C$2:$C$201,"Pagamento"))</f>
        <v/>
      </c>
      <c r="F39" s="9">
        <f>IF(A39="","",D39-E39)</f>
        <v/>
      </c>
      <c r="G39" s="10">
        <f>IF(A39="","",IF(C39="","Sem limite",IF(F39&gt;C39,"ACIMA DO LIMITE",IF(F39&gt;=C39*0.8,"Perto do limite","OK"))))</f>
        <v/>
      </c>
    </row>
    <row r="40">
      <c r="A40" s="6" t="n"/>
      <c r="B40" s="7" t="n"/>
      <c r="C40" s="8" t="n"/>
      <c r="D40" s="9">
        <f>IF(A40="","",SUMIFS('Lançamentos'!$D$2:$D$201,'Lançamentos'!$B$2:$B$201,A40,'Lançamentos'!$C$2:$C$201,"Compra"))</f>
        <v/>
      </c>
      <c r="E40" s="9">
        <f>IF(A40="","",SUMIFS('Lançamentos'!$D$2:$D$201,'Lançamentos'!$B$2:$B$201,A40,'Lançamentos'!$C$2:$C$201,"Pagamento"))</f>
        <v/>
      </c>
      <c r="F40" s="9">
        <f>IF(A40="","",D40-E40)</f>
        <v/>
      </c>
      <c r="G40" s="10">
        <f>IF(A40="","",IF(C40="","Sem limite",IF(F40&gt;C40,"ACIMA DO LIMITE",IF(F40&gt;=C40*0.8,"Perto do limite","OK"))))</f>
        <v/>
      </c>
    </row>
    <row r="41">
      <c r="A41" s="6" t="n"/>
      <c r="B41" s="7" t="n"/>
      <c r="C41" s="8" t="n"/>
      <c r="D41" s="9">
        <f>IF(A41="","",SUMIFS('Lançamentos'!$D$2:$D$201,'Lançamentos'!$B$2:$B$201,A41,'Lançamentos'!$C$2:$C$201,"Compra"))</f>
        <v/>
      </c>
      <c r="E41" s="9">
        <f>IF(A41="","",SUMIFS('Lançamentos'!$D$2:$D$201,'Lançamentos'!$B$2:$B$201,A41,'Lançamentos'!$C$2:$C$201,"Pagamento"))</f>
        <v/>
      </c>
      <c r="F41" s="9">
        <f>IF(A41="","",D41-E41)</f>
        <v/>
      </c>
      <c r="G41" s="10">
        <f>IF(A41="","",IF(C41="","Sem limite",IF(F41&gt;C41,"ACIMA DO LIMITE",IF(F41&gt;=C41*0.8,"Perto do limite","OK"))))</f>
        <v/>
      </c>
    </row>
    <row r="42">
      <c r="A42" s="6" t="n"/>
      <c r="B42" s="7" t="n"/>
      <c r="C42" s="8" t="n"/>
      <c r="D42" s="9">
        <f>IF(A42="","",SUMIFS('Lançamentos'!$D$2:$D$201,'Lançamentos'!$B$2:$B$201,A42,'Lançamentos'!$C$2:$C$201,"Compra"))</f>
        <v/>
      </c>
      <c r="E42" s="9">
        <f>IF(A42="","",SUMIFS('Lançamentos'!$D$2:$D$201,'Lançamentos'!$B$2:$B$201,A42,'Lançamentos'!$C$2:$C$201,"Pagamento"))</f>
        <v/>
      </c>
      <c r="F42" s="9">
        <f>IF(A42="","",D42-E42)</f>
        <v/>
      </c>
      <c r="G42" s="10">
        <f>IF(A42="","",IF(C42="","Sem limite",IF(F42&gt;C42,"ACIMA DO LIMITE",IF(F42&gt;=C42*0.8,"Perto do limite","OK"))))</f>
        <v/>
      </c>
    </row>
    <row r="43">
      <c r="A43" s="6" t="n"/>
      <c r="B43" s="7" t="n"/>
      <c r="C43" s="8" t="n"/>
      <c r="D43" s="9">
        <f>IF(A43="","",SUMIFS('Lançamentos'!$D$2:$D$201,'Lançamentos'!$B$2:$B$201,A43,'Lançamentos'!$C$2:$C$201,"Compra"))</f>
        <v/>
      </c>
      <c r="E43" s="9">
        <f>IF(A43="","",SUMIFS('Lançamentos'!$D$2:$D$201,'Lançamentos'!$B$2:$B$201,A43,'Lançamentos'!$C$2:$C$201,"Pagamento"))</f>
        <v/>
      </c>
      <c r="F43" s="9">
        <f>IF(A43="","",D43-E43)</f>
        <v/>
      </c>
      <c r="G43" s="10">
        <f>IF(A43="","",IF(C43="","Sem limite",IF(F43&gt;C43,"ACIMA DO LIMITE",IF(F43&gt;=C43*0.8,"Perto do limite","OK"))))</f>
        <v/>
      </c>
    </row>
    <row r="44">
      <c r="A44" s="6" t="n"/>
      <c r="B44" s="7" t="n"/>
      <c r="C44" s="8" t="n"/>
      <c r="D44" s="9">
        <f>IF(A44="","",SUMIFS('Lançamentos'!$D$2:$D$201,'Lançamentos'!$B$2:$B$201,A44,'Lançamentos'!$C$2:$C$201,"Compra"))</f>
        <v/>
      </c>
      <c r="E44" s="9">
        <f>IF(A44="","",SUMIFS('Lançamentos'!$D$2:$D$201,'Lançamentos'!$B$2:$B$201,A44,'Lançamentos'!$C$2:$C$201,"Pagamento"))</f>
        <v/>
      </c>
      <c r="F44" s="9">
        <f>IF(A44="","",D44-E44)</f>
        <v/>
      </c>
      <c r="G44" s="10">
        <f>IF(A44="","",IF(C44="","Sem limite",IF(F44&gt;C44,"ACIMA DO LIMITE",IF(F44&gt;=C44*0.8,"Perto do limite","OK"))))</f>
        <v/>
      </c>
    </row>
    <row r="45">
      <c r="A45" s="6" t="n"/>
      <c r="B45" s="7" t="n"/>
      <c r="C45" s="8" t="n"/>
      <c r="D45" s="9">
        <f>IF(A45="","",SUMIFS('Lançamentos'!$D$2:$D$201,'Lançamentos'!$B$2:$B$201,A45,'Lançamentos'!$C$2:$C$201,"Compra"))</f>
        <v/>
      </c>
      <c r="E45" s="9">
        <f>IF(A45="","",SUMIFS('Lançamentos'!$D$2:$D$201,'Lançamentos'!$B$2:$B$201,A45,'Lançamentos'!$C$2:$C$201,"Pagamento"))</f>
        <v/>
      </c>
      <c r="F45" s="9">
        <f>IF(A45="","",D45-E45)</f>
        <v/>
      </c>
      <c r="G45" s="10">
        <f>IF(A45="","",IF(C45="","Sem limite",IF(F45&gt;C45,"ACIMA DO LIMITE",IF(F45&gt;=C45*0.8,"Perto do limite","OK"))))</f>
        <v/>
      </c>
    </row>
    <row r="46">
      <c r="A46" s="6" t="n"/>
      <c r="B46" s="7" t="n"/>
      <c r="C46" s="8" t="n"/>
      <c r="D46" s="9">
        <f>IF(A46="","",SUMIFS('Lançamentos'!$D$2:$D$201,'Lançamentos'!$B$2:$B$201,A46,'Lançamentos'!$C$2:$C$201,"Compra"))</f>
        <v/>
      </c>
      <c r="E46" s="9">
        <f>IF(A46="","",SUMIFS('Lançamentos'!$D$2:$D$201,'Lançamentos'!$B$2:$B$201,A46,'Lançamentos'!$C$2:$C$201,"Pagamento"))</f>
        <v/>
      </c>
      <c r="F46" s="9">
        <f>IF(A46="","",D46-E46)</f>
        <v/>
      </c>
      <c r="G46" s="10">
        <f>IF(A46="","",IF(C46="","Sem limite",IF(F46&gt;C46,"ACIMA DO LIMITE",IF(F46&gt;=C46*0.8,"Perto do limite","OK"))))</f>
        <v/>
      </c>
    </row>
    <row r="47">
      <c r="A47" s="6" t="n"/>
      <c r="B47" s="7" t="n"/>
      <c r="C47" s="8" t="n"/>
      <c r="D47" s="9">
        <f>IF(A47="","",SUMIFS('Lançamentos'!$D$2:$D$201,'Lançamentos'!$B$2:$B$201,A47,'Lançamentos'!$C$2:$C$201,"Compra"))</f>
        <v/>
      </c>
      <c r="E47" s="9">
        <f>IF(A47="","",SUMIFS('Lançamentos'!$D$2:$D$201,'Lançamentos'!$B$2:$B$201,A47,'Lançamentos'!$C$2:$C$201,"Pagamento"))</f>
        <v/>
      </c>
      <c r="F47" s="9">
        <f>IF(A47="","",D47-E47)</f>
        <v/>
      </c>
      <c r="G47" s="10">
        <f>IF(A47="","",IF(C47="","Sem limite",IF(F47&gt;C47,"ACIMA DO LIMITE",IF(F47&gt;=C47*0.8,"Perto do limite","OK"))))</f>
        <v/>
      </c>
    </row>
    <row r="48">
      <c r="A48" s="6" t="n"/>
      <c r="B48" s="7" t="n"/>
      <c r="C48" s="8" t="n"/>
      <c r="D48" s="9">
        <f>IF(A48="","",SUMIFS('Lançamentos'!$D$2:$D$201,'Lançamentos'!$B$2:$B$201,A48,'Lançamentos'!$C$2:$C$201,"Compra"))</f>
        <v/>
      </c>
      <c r="E48" s="9">
        <f>IF(A48="","",SUMIFS('Lançamentos'!$D$2:$D$201,'Lançamentos'!$B$2:$B$201,A48,'Lançamentos'!$C$2:$C$201,"Pagamento"))</f>
        <v/>
      </c>
      <c r="F48" s="9">
        <f>IF(A48="","",D48-E48)</f>
        <v/>
      </c>
      <c r="G48" s="10">
        <f>IF(A48="","",IF(C48="","Sem limite",IF(F48&gt;C48,"ACIMA DO LIMITE",IF(F48&gt;=C48*0.8,"Perto do limite","OK"))))</f>
        <v/>
      </c>
    </row>
    <row r="49">
      <c r="A49" s="6" t="n"/>
      <c r="B49" s="7" t="n"/>
      <c r="C49" s="8" t="n"/>
      <c r="D49" s="9">
        <f>IF(A49="","",SUMIFS('Lançamentos'!$D$2:$D$201,'Lançamentos'!$B$2:$B$201,A49,'Lançamentos'!$C$2:$C$201,"Compra"))</f>
        <v/>
      </c>
      <c r="E49" s="9">
        <f>IF(A49="","",SUMIFS('Lançamentos'!$D$2:$D$201,'Lançamentos'!$B$2:$B$201,A49,'Lançamentos'!$C$2:$C$201,"Pagamento"))</f>
        <v/>
      </c>
      <c r="F49" s="9">
        <f>IF(A49="","",D49-E49)</f>
        <v/>
      </c>
      <c r="G49" s="10">
        <f>IF(A49="","",IF(C49="","Sem limite",IF(F49&gt;C49,"ACIMA DO LIMITE",IF(F49&gt;=C49*0.8,"Perto do limite","OK"))))</f>
        <v/>
      </c>
    </row>
    <row r="50">
      <c r="A50" s="6" t="n"/>
      <c r="B50" s="7" t="n"/>
      <c r="C50" s="8" t="n"/>
      <c r="D50" s="9">
        <f>IF(A50="","",SUMIFS('Lançamentos'!$D$2:$D$201,'Lançamentos'!$B$2:$B$201,A50,'Lançamentos'!$C$2:$C$201,"Compra"))</f>
        <v/>
      </c>
      <c r="E50" s="9">
        <f>IF(A50="","",SUMIFS('Lançamentos'!$D$2:$D$201,'Lançamentos'!$B$2:$B$201,A50,'Lançamentos'!$C$2:$C$201,"Pagamento"))</f>
        <v/>
      </c>
      <c r="F50" s="9">
        <f>IF(A50="","",D50-E50)</f>
        <v/>
      </c>
      <c r="G50" s="10">
        <f>IF(A50="","",IF(C50="","Sem limite",IF(F50&gt;C50,"ACIMA DO LIMITE",IF(F50&gt;=C50*0.8,"Perto do limite","OK"))))</f>
        <v/>
      </c>
    </row>
    <row r="51">
      <c r="A51" s="6" t="n"/>
      <c r="B51" s="7" t="n"/>
      <c r="C51" s="8" t="n"/>
      <c r="D51" s="9">
        <f>IF(A51="","",SUMIFS('Lançamentos'!$D$2:$D$201,'Lançamentos'!$B$2:$B$201,A51,'Lançamentos'!$C$2:$C$201,"Compra"))</f>
        <v/>
      </c>
      <c r="E51" s="9">
        <f>IF(A51="","",SUMIFS('Lançamentos'!$D$2:$D$201,'Lançamentos'!$B$2:$B$201,A51,'Lançamentos'!$C$2:$C$201,"Pagamento"))</f>
        <v/>
      </c>
      <c r="F51" s="9">
        <f>IF(A51="","",D51-E51)</f>
        <v/>
      </c>
      <c r="G51" s="10">
        <f>IF(A51="","",IF(C51="","Sem limite",IF(F51&gt;C51,"ACIMA DO LIMITE",IF(F51&gt;=C51*0.8,"Perto do limite","OK"))))</f>
        <v/>
      </c>
    </row>
    <row r="52">
      <c r="A52" s="6" t="n"/>
      <c r="B52" s="7" t="n"/>
      <c r="C52" s="8" t="n"/>
      <c r="D52" s="9">
        <f>IF(A52="","",SUMIFS('Lançamentos'!$D$2:$D$201,'Lançamentos'!$B$2:$B$201,A52,'Lançamentos'!$C$2:$C$201,"Compra"))</f>
        <v/>
      </c>
      <c r="E52" s="9">
        <f>IF(A52="","",SUMIFS('Lançamentos'!$D$2:$D$201,'Lançamentos'!$B$2:$B$201,A52,'Lançamentos'!$C$2:$C$201,"Pagamento"))</f>
        <v/>
      </c>
      <c r="F52" s="9">
        <f>IF(A52="","",D52-E52)</f>
        <v/>
      </c>
      <c r="G52" s="10">
        <f>IF(A52="","",IF(C52="","Sem limite",IF(F52&gt;C52,"ACIMA DO LIMITE",IF(F52&gt;=C52*0.8,"Perto do limite","OK"))))</f>
        <v/>
      </c>
    </row>
    <row r="53">
      <c r="A53" s="6" t="n"/>
      <c r="B53" s="7" t="n"/>
      <c r="C53" s="8" t="n"/>
      <c r="D53" s="9">
        <f>IF(A53="","",SUMIFS('Lançamentos'!$D$2:$D$201,'Lançamentos'!$B$2:$B$201,A53,'Lançamentos'!$C$2:$C$201,"Compra"))</f>
        <v/>
      </c>
      <c r="E53" s="9">
        <f>IF(A53="","",SUMIFS('Lançamentos'!$D$2:$D$201,'Lançamentos'!$B$2:$B$201,A53,'Lançamentos'!$C$2:$C$201,"Pagamento"))</f>
        <v/>
      </c>
      <c r="F53" s="9">
        <f>IF(A53="","",D53-E53)</f>
        <v/>
      </c>
      <c r="G53" s="10">
        <f>IF(A53="","",IF(C53="","Sem limite",IF(F53&gt;C53,"ACIMA DO LIMITE",IF(F53&gt;=C53*0.8,"Perto do limite","OK"))))</f>
        <v/>
      </c>
    </row>
    <row r="54">
      <c r="A54" s="6" t="n"/>
      <c r="B54" s="7" t="n"/>
      <c r="C54" s="8" t="n"/>
      <c r="D54" s="9">
        <f>IF(A54="","",SUMIFS('Lançamentos'!$D$2:$D$201,'Lançamentos'!$B$2:$B$201,A54,'Lançamentos'!$C$2:$C$201,"Compra"))</f>
        <v/>
      </c>
      <c r="E54" s="9">
        <f>IF(A54="","",SUMIFS('Lançamentos'!$D$2:$D$201,'Lançamentos'!$B$2:$B$201,A54,'Lançamentos'!$C$2:$C$201,"Pagamento"))</f>
        <v/>
      </c>
      <c r="F54" s="9">
        <f>IF(A54="","",D54-E54)</f>
        <v/>
      </c>
      <c r="G54" s="10">
        <f>IF(A54="","",IF(C54="","Sem limite",IF(F54&gt;C54,"ACIMA DO LIMITE",IF(F54&gt;=C54*0.8,"Perto do limite","OK"))))</f>
        <v/>
      </c>
    </row>
    <row r="55">
      <c r="A55" s="6" t="n"/>
      <c r="B55" s="7" t="n"/>
      <c r="C55" s="8" t="n"/>
      <c r="D55" s="9">
        <f>IF(A55="","",SUMIFS('Lançamentos'!$D$2:$D$201,'Lançamentos'!$B$2:$B$201,A55,'Lançamentos'!$C$2:$C$201,"Compra"))</f>
        <v/>
      </c>
      <c r="E55" s="9">
        <f>IF(A55="","",SUMIFS('Lançamentos'!$D$2:$D$201,'Lançamentos'!$B$2:$B$201,A55,'Lançamentos'!$C$2:$C$201,"Pagamento"))</f>
        <v/>
      </c>
      <c r="F55" s="9">
        <f>IF(A55="","",D55-E55)</f>
        <v/>
      </c>
      <c r="G55" s="10">
        <f>IF(A55="","",IF(C55="","Sem limite",IF(F55&gt;C55,"ACIMA DO LIMITE",IF(F55&gt;=C55*0.8,"Perto do limite","OK"))))</f>
        <v/>
      </c>
    </row>
    <row r="56">
      <c r="A56" s="6" t="n"/>
      <c r="B56" s="7" t="n"/>
      <c r="C56" s="8" t="n"/>
      <c r="D56" s="9">
        <f>IF(A56="","",SUMIFS('Lançamentos'!$D$2:$D$201,'Lançamentos'!$B$2:$B$201,A56,'Lançamentos'!$C$2:$C$201,"Compra"))</f>
        <v/>
      </c>
      <c r="E56" s="9">
        <f>IF(A56="","",SUMIFS('Lançamentos'!$D$2:$D$201,'Lançamentos'!$B$2:$B$201,A56,'Lançamentos'!$C$2:$C$201,"Pagamento"))</f>
        <v/>
      </c>
      <c r="F56" s="9">
        <f>IF(A56="","",D56-E56)</f>
        <v/>
      </c>
      <c r="G56" s="10">
        <f>IF(A56="","",IF(C56="","Sem limite",IF(F56&gt;C56,"ACIMA DO LIMITE",IF(F56&gt;=C56*0.8,"Perto do limite","OK"))))</f>
        <v/>
      </c>
    </row>
    <row r="57">
      <c r="A57" s="6" t="n"/>
      <c r="B57" s="7" t="n"/>
      <c r="C57" s="8" t="n"/>
      <c r="D57" s="9">
        <f>IF(A57="","",SUMIFS('Lançamentos'!$D$2:$D$201,'Lançamentos'!$B$2:$B$201,A57,'Lançamentos'!$C$2:$C$201,"Compra"))</f>
        <v/>
      </c>
      <c r="E57" s="9">
        <f>IF(A57="","",SUMIFS('Lançamentos'!$D$2:$D$201,'Lançamentos'!$B$2:$B$201,A57,'Lançamentos'!$C$2:$C$201,"Pagamento"))</f>
        <v/>
      </c>
      <c r="F57" s="9">
        <f>IF(A57="","",D57-E57)</f>
        <v/>
      </c>
      <c r="G57" s="10">
        <f>IF(A57="","",IF(C57="","Sem limite",IF(F57&gt;C57,"ACIMA DO LIMITE",IF(F57&gt;=C57*0.8,"Perto do limite","OK"))))</f>
        <v/>
      </c>
    </row>
    <row r="58">
      <c r="A58" s="6" t="n"/>
      <c r="B58" s="7" t="n"/>
      <c r="C58" s="8" t="n"/>
      <c r="D58" s="9">
        <f>IF(A58="","",SUMIFS('Lançamentos'!$D$2:$D$201,'Lançamentos'!$B$2:$B$201,A58,'Lançamentos'!$C$2:$C$201,"Compra"))</f>
        <v/>
      </c>
      <c r="E58" s="9">
        <f>IF(A58="","",SUMIFS('Lançamentos'!$D$2:$D$201,'Lançamentos'!$B$2:$B$201,A58,'Lançamentos'!$C$2:$C$201,"Pagamento"))</f>
        <v/>
      </c>
      <c r="F58" s="9">
        <f>IF(A58="","",D58-E58)</f>
        <v/>
      </c>
      <c r="G58" s="10">
        <f>IF(A58="","",IF(C58="","Sem limite",IF(F58&gt;C58,"ACIMA DO LIMITE",IF(F58&gt;=C58*0.8,"Perto do limite","OK"))))</f>
        <v/>
      </c>
    </row>
    <row r="59">
      <c r="A59" s="6" t="n"/>
      <c r="B59" s="7" t="n"/>
      <c r="C59" s="8" t="n"/>
      <c r="D59" s="9">
        <f>IF(A59="","",SUMIFS('Lançamentos'!$D$2:$D$201,'Lançamentos'!$B$2:$B$201,A59,'Lançamentos'!$C$2:$C$201,"Compra"))</f>
        <v/>
      </c>
      <c r="E59" s="9">
        <f>IF(A59="","",SUMIFS('Lançamentos'!$D$2:$D$201,'Lançamentos'!$B$2:$B$201,A59,'Lançamentos'!$C$2:$C$201,"Pagamento"))</f>
        <v/>
      </c>
      <c r="F59" s="9">
        <f>IF(A59="","",D59-E59)</f>
        <v/>
      </c>
      <c r="G59" s="10">
        <f>IF(A59="","",IF(C59="","Sem limite",IF(F59&gt;C59,"ACIMA DO LIMITE",IF(F59&gt;=C59*0.8,"Perto do limite","OK"))))</f>
        <v/>
      </c>
    </row>
    <row r="60">
      <c r="A60" s="6" t="n"/>
      <c r="B60" s="7" t="n"/>
      <c r="C60" s="8" t="n"/>
      <c r="D60" s="9">
        <f>IF(A60="","",SUMIFS('Lançamentos'!$D$2:$D$201,'Lançamentos'!$B$2:$B$201,A60,'Lançamentos'!$C$2:$C$201,"Compra"))</f>
        <v/>
      </c>
      <c r="E60" s="9">
        <f>IF(A60="","",SUMIFS('Lançamentos'!$D$2:$D$201,'Lançamentos'!$B$2:$B$201,A60,'Lançamentos'!$C$2:$C$201,"Pagamento"))</f>
        <v/>
      </c>
      <c r="F60" s="9">
        <f>IF(A60="","",D60-E60)</f>
        <v/>
      </c>
      <c r="G60" s="10">
        <f>IF(A60="","",IF(C60="","Sem limite",IF(F60&gt;C60,"ACIMA DO LIMITE",IF(F60&gt;=C60*0.8,"Perto do limite","OK"))))</f>
        <v/>
      </c>
    </row>
    <row r="61">
      <c r="A61" s="6" t="n"/>
      <c r="B61" s="7" t="n"/>
      <c r="C61" s="8" t="n"/>
      <c r="D61" s="9">
        <f>IF(A61="","",SUMIFS('Lançamentos'!$D$2:$D$201,'Lançamentos'!$B$2:$B$201,A61,'Lançamentos'!$C$2:$C$201,"Compra"))</f>
        <v/>
      </c>
      <c r="E61" s="9">
        <f>IF(A61="","",SUMIFS('Lançamentos'!$D$2:$D$201,'Lançamentos'!$B$2:$B$201,A61,'Lançamentos'!$C$2:$C$201,"Pagamento"))</f>
        <v/>
      </c>
      <c r="F61" s="9">
        <f>IF(A61="","",D61-E61)</f>
        <v/>
      </c>
      <c r="G61" s="10">
        <f>IF(A61="","",IF(C61="","Sem limite",IF(F61&gt;C61,"ACIMA DO LIMITE",IF(F61&gt;=C61*0.8,"Perto do limite","OK"))))</f>
        <v/>
      </c>
    </row>
    <row r="62">
      <c r="A62" s="6" t="n"/>
      <c r="B62" s="7" t="n"/>
      <c r="C62" s="8" t="n"/>
      <c r="D62" s="9">
        <f>IF(A62="","",SUMIFS('Lançamentos'!$D$2:$D$201,'Lançamentos'!$B$2:$B$201,A62,'Lançamentos'!$C$2:$C$201,"Compra"))</f>
        <v/>
      </c>
      <c r="E62" s="9">
        <f>IF(A62="","",SUMIFS('Lançamentos'!$D$2:$D$201,'Lançamentos'!$B$2:$B$201,A62,'Lançamentos'!$C$2:$C$201,"Pagamento"))</f>
        <v/>
      </c>
      <c r="F62" s="9">
        <f>IF(A62="","",D62-E62)</f>
        <v/>
      </c>
      <c r="G62" s="10">
        <f>IF(A62="","",IF(C62="","Sem limite",IF(F62&gt;C62,"ACIMA DO LIMITE",IF(F62&gt;=C62*0.8,"Perto do limite","OK"))))</f>
        <v/>
      </c>
    </row>
    <row r="63">
      <c r="A63" s="6" t="n"/>
      <c r="B63" s="7" t="n"/>
      <c r="C63" s="8" t="n"/>
      <c r="D63" s="9">
        <f>IF(A63="","",SUMIFS('Lançamentos'!$D$2:$D$201,'Lançamentos'!$B$2:$B$201,A63,'Lançamentos'!$C$2:$C$201,"Compra"))</f>
        <v/>
      </c>
      <c r="E63" s="9">
        <f>IF(A63="","",SUMIFS('Lançamentos'!$D$2:$D$201,'Lançamentos'!$B$2:$B$201,A63,'Lançamentos'!$C$2:$C$201,"Pagamento"))</f>
        <v/>
      </c>
      <c r="F63" s="9">
        <f>IF(A63="","",D63-E63)</f>
        <v/>
      </c>
      <c r="G63" s="10">
        <f>IF(A63="","",IF(C63="","Sem limite",IF(F63&gt;C63,"ACIMA DO LIMITE",IF(F63&gt;=C63*0.8,"Perto do limite","OK"))))</f>
        <v/>
      </c>
    </row>
    <row r="64">
      <c r="A64" s="6" t="n"/>
      <c r="B64" s="7" t="n"/>
      <c r="C64" s="8" t="n"/>
      <c r="D64" s="9">
        <f>IF(A64="","",SUMIFS('Lançamentos'!$D$2:$D$201,'Lançamentos'!$B$2:$B$201,A64,'Lançamentos'!$C$2:$C$201,"Compra"))</f>
        <v/>
      </c>
      <c r="E64" s="9">
        <f>IF(A64="","",SUMIFS('Lançamentos'!$D$2:$D$201,'Lançamentos'!$B$2:$B$201,A64,'Lançamentos'!$C$2:$C$201,"Pagamento"))</f>
        <v/>
      </c>
      <c r="F64" s="9">
        <f>IF(A64="","",D64-E64)</f>
        <v/>
      </c>
      <c r="G64" s="10">
        <f>IF(A64="","",IF(C64="","Sem limite",IF(F64&gt;C64,"ACIMA DO LIMITE",IF(F64&gt;=C64*0.8,"Perto do limite","OK"))))</f>
        <v/>
      </c>
    </row>
    <row r="65">
      <c r="A65" s="6" t="n"/>
      <c r="B65" s="7" t="n"/>
      <c r="C65" s="8" t="n"/>
      <c r="D65" s="9">
        <f>IF(A65="","",SUMIFS('Lançamentos'!$D$2:$D$201,'Lançamentos'!$B$2:$B$201,A65,'Lançamentos'!$C$2:$C$201,"Compra"))</f>
        <v/>
      </c>
      <c r="E65" s="9">
        <f>IF(A65="","",SUMIFS('Lançamentos'!$D$2:$D$201,'Lançamentos'!$B$2:$B$201,A65,'Lançamentos'!$C$2:$C$201,"Pagamento"))</f>
        <v/>
      </c>
      <c r="F65" s="9">
        <f>IF(A65="","",D65-E65)</f>
        <v/>
      </c>
      <c r="G65" s="10">
        <f>IF(A65="","",IF(C65="","Sem limite",IF(F65&gt;C65,"ACIMA DO LIMITE",IF(F65&gt;=C65*0.8,"Perto do limite","OK"))))</f>
        <v/>
      </c>
    </row>
    <row r="66">
      <c r="A66" s="6" t="n"/>
      <c r="B66" s="7" t="n"/>
      <c r="C66" s="8" t="n"/>
      <c r="D66" s="9">
        <f>IF(A66="","",SUMIFS('Lançamentos'!$D$2:$D$201,'Lançamentos'!$B$2:$B$201,A66,'Lançamentos'!$C$2:$C$201,"Compra"))</f>
        <v/>
      </c>
      <c r="E66" s="9">
        <f>IF(A66="","",SUMIFS('Lançamentos'!$D$2:$D$201,'Lançamentos'!$B$2:$B$201,A66,'Lançamentos'!$C$2:$C$201,"Pagamento"))</f>
        <v/>
      </c>
      <c r="F66" s="9">
        <f>IF(A66="","",D66-E66)</f>
        <v/>
      </c>
      <c r="G66" s="10">
        <f>IF(A66="","",IF(C66="","Sem limite",IF(F66&gt;C66,"ACIMA DO LIMITE",IF(F66&gt;=C66*0.8,"Perto do limite","OK"))))</f>
        <v/>
      </c>
    </row>
    <row r="67">
      <c r="A67" s="6" t="n"/>
      <c r="B67" s="7" t="n"/>
      <c r="C67" s="8" t="n"/>
      <c r="D67" s="9">
        <f>IF(A67="","",SUMIFS('Lançamentos'!$D$2:$D$201,'Lançamentos'!$B$2:$B$201,A67,'Lançamentos'!$C$2:$C$201,"Compra"))</f>
        <v/>
      </c>
      <c r="E67" s="9">
        <f>IF(A67="","",SUMIFS('Lançamentos'!$D$2:$D$201,'Lançamentos'!$B$2:$B$201,A67,'Lançamentos'!$C$2:$C$201,"Pagamento"))</f>
        <v/>
      </c>
      <c r="F67" s="9">
        <f>IF(A67="","",D67-E67)</f>
        <v/>
      </c>
      <c r="G67" s="10">
        <f>IF(A67="","",IF(C67="","Sem limite",IF(F67&gt;C67,"ACIMA DO LIMITE",IF(F67&gt;=C67*0.8,"Perto do limite","OK"))))</f>
        <v/>
      </c>
    </row>
    <row r="68">
      <c r="A68" s="6" t="n"/>
      <c r="B68" s="7" t="n"/>
      <c r="C68" s="8" t="n"/>
      <c r="D68" s="9">
        <f>IF(A68="","",SUMIFS('Lançamentos'!$D$2:$D$201,'Lançamentos'!$B$2:$B$201,A68,'Lançamentos'!$C$2:$C$201,"Compra"))</f>
        <v/>
      </c>
      <c r="E68" s="9">
        <f>IF(A68="","",SUMIFS('Lançamentos'!$D$2:$D$201,'Lançamentos'!$B$2:$B$201,A68,'Lançamentos'!$C$2:$C$201,"Pagamento"))</f>
        <v/>
      </c>
      <c r="F68" s="9">
        <f>IF(A68="","",D68-E68)</f>
        <v/>
      </c>
      <c r="G68" s="10">
        <f>IF(A68="","",IF(C68="","Sem limite",IF(F68&gt;C68,"ACIMA DO LIMITE",IF(F68&gt;=C68*0.8,"Perto do limite","OK"))))</f>
        <v/>
      </c>
    </row>
    <row r="69">
      <c r="A69" s="6" t="n"/>
      <c r="B69" s="7" t="n"/>
      <c r="C69" s="8" t="n"/>
      <c r="D69" s="9">
        <f>IF(A69="","",SUMIFS('Lançamentos'!$D$2:$D$201,'Lançamentos'!$B$2:$B$201,A69,'Lançamentos'!$C$2:$C$201,"Compra"))</f>
        <v/>
      </c>
      <c r="E69" s="9">
        <f>IF(A69="","",SUMIFS('Lançamentos'!$D$2:$D$201,'Lançamentos'!$B$2:$B$201,A69,'Lançamentos'!$C$2:$C$201,"Pagamento"))</f>
        <v/>
      </c>
      <c r="F69" s="9">
        <f>IF(A69="","",D69-E69)</f>
        <v/>
      </c>
      <c r="G69" s="10">
        <f>IF(A69="","",IF(C69="","Sem limite",IF(F69&gt;C69,"ACIMA DO LIMITE",IF(F69&gt;=C69*0.8,"Perto do limite","OK"))))</f>
        <v/>
      </c>
    </row>
    <row r="70">
      <c r="A70" s="6" t="n"/>
      <c r="B70" s="7" t="n"/>
      <c r="C70" s="8" t="n"/>
      <c r="D70" s="9">
        <f>IF(A70="","",SUMIFS('Lançamentos'!$D$2:$D$201,'Lançamentos'!$B$2:$B$201,A70,'Lançamentos'!$C$2:$C$201,"Compra"))</f>
        <v/>
      </c>
      <c r="E70" s="9">
        <f>IF(A70="","",SUMIFS('Lançamentos'!$D$2:$D$201,'Lançamentos'!$B$2:$B$201,A70,'Lançamentos'!$C$2:$C$201,"Pagamento"))</f>
        <v/>
      </c>
      <c r="F70" s="9">
        <f>IF(A70="","",D70-E70)</f>
        <v/>
      </c>
      <c r="G70" s="10">
        <f>IF(A70="","",IF(C70="","Sem limite",IF(F70&gt;C70,"ACIMA DO LIMITE",IF(F70&gt;=C70*0.8,"Perto do limite","OK"))))</f>
        <v/>
      </c>
    </row>
    <row r="71">
      <c r="A71" s="6" t="n"/>
      <c r="B71" s="7" t="n"/>
      <c r="C71" s="8" t="n"/>
      <c r="D71" s="9">
        <f>IF(A71="","",SUMIFS('Lançamentos'!$D$2:$D$201,'Lançamentos'!$B$2:$B$201,A71,'Lançamentos'!$C$2:$C$201,"Compra"))</f>
        <v/>
      </c>
      <c r="E71" s="9">
        <f>IF(A71="","",SUMIFS('Lançamentos'!$D$2:$D$201,'Lançamentos'!$B$2:$B$201,A71,'Lançamentos'!$C$2:$C$201,"Pagamento"))</f>
        <v/>
      </c>
      <c r="F71" s="9">
        <f>IF(A71="","",D71-E71)</f>
        <v/>
      </c>
      <c r="G71" s="10">
        <f>IF(A71="","",IF(C71="","Sem limite",IF(F71&gt;C71,"ACIMA DO LIMITE",IF(F71&gt;=C71*0.8,"Perto do limite","OK"))))</f>
        <v/>
      </c>
    </row>
    <row r="72">
      <c r="A72" s="6" t="n"/>
      <c r="B72" s="7" t="n"/>
      <c r="C72" s="8" t="n"/>
      <c r="D72" s="9">
        <f>IF(A72="","",SUMIFS('Lançamentos'!$D$2:$D$201,'Lançamentos'!$B$2:$B$201,A72,'Lançamentos'!$C$2:$C$201,"Compra"))</f>
        <v/>
      </c>
      <c r="E72" s="9">
        <f>IF(A72="","",SUMIFS('Lançamentos'!$D$2:$D$201,'Lançamentos'!$B$2:$B$201,A72,'Lançamentos'!$C$2:$C$201,"Pagamento"))</f>
        <v/>
      </c>
      <c r="F72" s="9">
        <f>IF(A72="","",D72-E72)</f>
        <v/>
      </c>
      <c r="G72" s="10">
        <f>IF(A72="","",IF(C72="","Sem limite",IF(F72&gt;C72,"ACIMA DO LIMITE",IF(F72&gt;=C72*0.8,"Perto do limite","OK"))))</f>
        <v/>
      </c>
    </row>
    <row r="73">
      <c r="A73" s="6" t="n"/>
      <c r="B73" s="7" t="n"/>
      <c r="C73" s="8" t="n"/>
      <c r="D73" s="9">
        <f>IF(A73="","",SUMIFS('Lançamentos'!$D$2:$D$201,'Lançamentos'!$B$2:$B$201,A73,'Lançamentos'!$C$2:$C$201,"Compra"))</f>
        <v/>
      </c>
      <c r="E73" s="9">
        <f>IF(A73="","",SUMIFS('Lançamentos'!$D$2:$D$201,'Lançamentos'!$B$2:$B$201,A73,'Lançamentos'!$C$2:$C$201,"Pagamento"))</f>
        <v/>
      </c>
      <c r="F73" s="9">
        <f>IF(A73="","",D73-E73)</f>
        <v/>
      </c>
      <c r="G73" s="10">
        <f>IF(A73="","",IF(C73="","Sem limite",IF(F73&gt;C73,"ACIMA DO LIMITE",IF(F73&gt;=C73*0.8,"Perto do limite","OK"))))</f>
        <v/>
      </c>
    </row>
    <row r="74">
      <c r="A74" s="6" t="n"/>
      <c r="B74" s="7" t="n"/>
      <c r="C74" s="8" t="n"/>
      <c r="D74" s="9">
        <f>IF(A74="","",SUMIFS('Lançamentos'!$D$2:$D$201,'Lançamentos'!$B$2:$B$201,A74,'Lançamentos'!$C$2:$C$201,"Compra"))</f>
        <v/>
      </c>
      <c r="E74" s="9">
        <f>IF(A74="","",SUMIFS('Lançamentos'!$D$2:$D$201,'Lançamentos'!$B$2:$B$201,A74,'Lançamentos'!$C$2:$C$201,"Pagamento"))</f>
        <v/>
      </c>
      <c r="F74" s="9">
        <f>IF(A74="","",D74-E74)</f>
        <v/>
      </c>
      <c r="G74" s="10">
        <f>IF(A74="","",IF(C74="","Sem limite",IF(F74&gt;C74,"ACIMA DO LIMITE",IF(F74&gt;=C74*0.8,"Perto do limite","OK"))))</f>
        <v/>
      </c>
    </row>
    <row r="75">
      <c r="A75" s="6" t="n"/>
      <c r="B75" s="7" t="n"/>
      <c r="C75" s="8" t="n"/>
      <c r="D75" s="9">
        <f>IF(A75="","",SUMIFS('Lançamentos'!$D$2:$D$201,'Lançamentos'!$B$2:$B$201,A75,'Lançamentos'!$C$2:$C$201,"Compra"))</f>
        <v/>
      </c>
      <c r="E75" s="9">
        <f>IF(A75="","",SUMIFS('Lançamentos'!$D$2:$D$201,'Lançamentos'!$B$2:$B$201,A75,'Lançamentos'!$C$2:$C$201,"Pagamento"))</f>
        <v/>
      </c>
      <c r="F75" s="9">
        <f>IF(A75="","",D75-E75)</f>
        <v/>
      </c>
      <c r="G75" s="10">
        <f>IF(A75="","",IF(C75="","Sem limite",IF(F75&gt;C75,"ACIMA DO LIMITE",IF(F75&gt;=C75*0.8,"Perto do limite","OK"))))</f>
        <v/>
      </c>
    </row>
    <row r="76">
      <c r="A76" s="6" t="n"/>
      <c r="B76" s="7" t="n"/>
      <c r="C76" s="8" t="n"/>
      <c r="D76" s="9">
        <f>IF(A76="","",SUMIFS('Lançamentos'!$D$2:$D$201,'Lançamentos'!$B$2:$B$201,A76,'Lançamentos'!$C$2:$C$201,"Compra"))</f>
        <v/>
      </c>
      <c r="E76" s="9">
        <f>IF(A76="","",SUMIFS('Lançamentos'!$D$2:$D$201,'Lançamentos'!$B$2:$B$201,A76,'Lançamentos'!$C$2:$C$201,"Pagamento"))</f>
        <v/>
      </c>
      <c r="F76" s="9">
        <f>IF(A76="","",D76-E76)</f>
        <v/>
      </c>
      <c r="G76" s="10">
        <f>IF(A76="","",IF(C76="","Sem limite",IF(F76&gt;C76,"ACIMA DO LIMITE",IF(F76&gt;=C76*0.8,"Perto do limite","OK"))))</f>
        <v/>
      </c>
    </row>
    <row r="77">
      <c r="A77" s="6" t="n"/>
      <c r="B77" s="7" t="n"/>
      <c r="C77" s="8" t="n"/>
      <c r="D77" s="9">
        <f>IF(A77="","",SUMIFS('Lançamentos'!$D$2:$D$201,'Lançamentos'!$B$2:$B$201,A77,'Lançamentos'!$C$2:$C$201,"Compra"))</f>
        <v/>
      </c>
      <c r="E77" s="9">
        <f>IF(A77="","",SUMIFS('Lançamentos'!$D$2:$D$201,'Lançamentos'!$B$2:$B$201,A77,'Lançamentos'!$C$2:$C$201,"Pagamento"))</f>
        <v/>
      </c>
      <c r="F77" s="9">
        <f>IF(A77="","",D77-E77)</f>
        <v/>
      </c>
      <c r="G77" s="10">
        <f>IF(A77="","",IF(C77="","Sem limite",IF(F77&gt;C77,"ACIMA DO LIMITE",IF(F77&gt;=C77*0.8,"Perto do limite","OK"))))</f>
        <v/>
      </c>
    </row>
    <row r="78">
      <c r="A78" s="6" t="n"/>
      <c r="B78" s="7" t="n"/>
      <c r="C78" s="8" t="n"/>
      <c r="D78" s="9">
        <f>IF(A78="","",SUMIFS('Lançamentos'!$D$2:$D$201,'Lançamentos'!$B$2:$B$201,A78,'Lançamentos'!$C$2:$C$201,"Compra"))</f>
        <v/>
      </c>
      <c r="E78" s="9">
        <f>IF(A78="","",SUMIFS('Lançamentos'!$D$2:$D$201,'Lançamentos'!$B$2:$B$201,A78,'Lançamentos'!$C$2:$C$201,"Pagamento"))</f>
        <v/>
      </c>
      <c r="F78" s="9">
        <f>IF(A78="","",D78-E78)</f>
        <v/>
      </c>
      <c r="G78" s="10">
        <f>IF(A78="","",IF(C78="","Sem limite",IF(F78&gt;C78,"ACIMA DO LIMITE",IF(F78&gt;=C78*0.8,"Perto do limite","OK"))))</f>
        <v/>
      </c>
    </row>
    <row r="79">
      <c r="A79" s="6" t="n"/>
      <c r="B79" s="7" t="n"/>
      <c r="C79" s="8" t="n"/>
      <c r="D79" s="9">
        <f>IF(A79="","",SUMIFS('Lançamentos'!$D$2:$D$201,'Lançamentos'!$B$2:$B$201,A79,'Lançamentos'!$C$2:$C$201,"Compra"))</f>
        <v/>
      </c>
      <c r="E79" s="9">
        <f>IF(A79="","",SUMIFS('Lançamentos'!$D$2:$D$201,'Lançamentos'!$B$2:$B$201,A79,'Lançamentos'!$C$2:$C$201,"Pagamento"))</f>
        <v/>
      </c>
      <c r="F79" s="9">
        <f>IF(A79="","",D79-E79)</f>
        <v/>
      </c>
      <c r="G79" s="10">
        <f>IF(A79="","",IF(C79="","Sem limite",IF(F79&gt;C79,"ACIMA DO LIMITE",IF(F79&gt;=C79*0.8,"Perto do limite","OK"))))</f>
        <v/>
      </c>
    </row>
    <row r="80">
      <c r="A80" s="6" t="n"/>
      <c r="B80" s="7" t="n"/>
      <c r="C80" s="8" t="n"/>
      <c r="D80" s="9">
        <f>IF(A80="","",SUMIFS('Lançamentos'!$D$2:$D$201,'Lançamentos'!$B$2:$B$201,A80,'Lançamentos'!$C$2:$C$201,"Compra"))</f>
        <v/>
      </c>
      <c r="E80" s="9">
        <f>IF(A80="","",SUMIFS('Lançamentos'!$D$2:$D$201,'Lançamentos'!$B$2:$B$201,A80,'Lançamentos'!$C$2:$C$201,"Pagamento"))</f>
        <v/>
      </c>
      <c r="F80" s="9">
        <f>IF(A80="","",D80-E80)</f>
        <v/>
      </c>
      <c r="G80" s="10">
        <f>IF(A80="","",IF(C80="","Sem limite",IF(F80&gt;C80,"ACIMA DO LIMITE",IF(F80&gt;=C80*0.8,"Perto do limite","OK"))))</f>
        <v/>
      </c>
    </row>
    <row r="81">
      <c r="A81" s="6" t="n"/>
      <c r="B81" s="7" t="n"/>
      <c r="C81" s="8" t="n"/>
      <c r="D81" s="9">
        <f>IF(A81="","",SUMIFS('Lançamentos'!$D$2:$D$201,'Lançamentos'!$B$2:$B$201,A81,'Lançamentos'!$C$2:$C$201,"Compra"))</f>
        <v/>
      </c>
      <c r="E81" s="9">
        <f>IF(A81="","",SUMIFS('Lançamentos'!$D$2:$D$201,'Lançamentos'!$B$2:$B$201,A81,'Lançamentos'!$C$2:$C$201,"Pagamento"))</f>
        <v/>
      </c>
      <c r="F81" s="9">
        <f>IF(A81="","",D81-E81)</f>
        <v/>
      </c>
      <c r="G81" s="10">
        <f>IF(A81="","",IF(C81="","Sem limite",IF(F81&gt;C81,"ACIMA DO LIMITE",IF(F81&gt;=C81*0.8,"Perto do limite","OK"))))</f>
        <v/>
      </c>
    </row>
    <row r="82">
      <c r="A82" s="6" t="n"/>
      <c r="B82" s="7" t="n"/>
      <c r="C82" s="8" t="n"/>
      <c r="D82" s="9">
        <f>IF(A82="","",SUMIFS('Lançamentos'!$D$2:$D$201,'Lançamentos'!$B$2:$B$201,A82,'Lançamentos'!$C$2:$C$201,"Compra"))</f>
        <v/>
      </c>
      <c r="E82" s="9">
        <f>IF(A82="","",SUMIFS('Lançamentos'!$D$2:$D$201,'Lançamentos'!$B$2:$B$201,A82,'Lançamentos'!$C$2:$C$201,"Pagamento"))</f>
        <v/>
      </c>
      <c r="F82" s="9">
        <f>IF(A82="","",D82-E82)</f>
        <v/>
      </c>
      <c r="G82" s="10">
        <f>IF(A82="","",IF(C82="","Sem limite",IF(F82&gt;C82,"ACIMA DO LIMITE",IF(F82&gt;=C82*0.8,"Perto do limite","OK"))))</f>
        <v/>
      </c>
    </row>
    <row r="83">
      <c r="A83" s="6" t="n"/>
      <c r="B83" s="7" t="n"/>
      <c r="C83" s="8" t="n"/>
      <c r="D83" s="9">
        <f>IF(A83="","",SUMIFS('Lançamentos'!$D$2:$D$201,'Lançamentos'!$B$2:$B$201,A83,'Lançamentos'!$C$2:$C$201,"Compra"))</f>
        <v/>
      </c>
      <c r="E83" s="9">
        <f>IF(A83="","",SUMIFS('Lançamentos'!$D$2:$D$201,'Lançamentos'!$B$2:$B$201,A83,'Lançamentos'!$C$2:$C$201,"Pagamento"))</f>
        <v/>
      </c>
      <c r="F83" s="9">
        <f>IF(A83="","",D83-E83)</f>
        <v/>
      </c>
      <c r="G83" s="10">
        <f>IF(A83="","",IF(C83="","Sem limite",IF(F83&gt;C83,"ACIMA DO LIMITE",IF(F83&gt;=C83*0.8,"Perto do limite","OK"))))</f>
        <v/>
      </c>
    </row>
    <row r="84">
      <c r="A84" s="6" t="n"/>
      <c r="B84" s="7" t="n"/>
      <c r="C84" s="8" t="n"/>
      <c r="D84" s="9">
        <f>IF(A84="","",SUMIFS('Lançamentos'!$D$2:$D$201,'Lançamentos'!$B$2:$B$201,A84,'Lançamentos'!$C$2:$C$201,"Compra"))</f>
        <v/>
      </c>
      <c r="E84" s="9">
        <f>IF(A84="","",SUMIFS('Lançamentos'!$D$2:$D$201,'Lançamentos'!$B$2:$B$201,A84,'Lançamentos'!$C$2:$C$201,"Pagamento"))</f>
        <v/>
      </c>
      <c r="F84" s="9">
        <f>IF(A84="","",D84-E84)</f>
        <v/>
      </c>
      <c r="G84" s="10">
        <f>IF(A84="","",IF(C84="","Sem limite",IF(F84&gt;C84,"ACIMA DO LIMITE",IF(F84&gt;=C84*0.8,"Perto do limite","OK"))))</f>
        <v/>
      </c>
    </row>
    <row r="85">
      <c r="A85" s="6" t="n"/>
      <c r="B85" s="7" t="n"/>
      <c r="C85" s="8" t="n"/>
      <c r="D85" s="9">
        <f>IF(A85="","",SUMIFS('Lançamentos'!$D$2:$D$201,'Lançamentos'!$B$2:$B$201,A85,'Lançamentos'!$C$2:$C$201,"Compra"))</f>
        <v/>
      </c>
      <c r="E85" s="9">
        <f>IF(A85="","",SUMIFS('Lançamentos'!$D$2:$D$201,'Lançamentos'!$B$2:$B$201,A85,'Lançamentos'!$C$2:$C$201,"Pagamento"))</f>
        <v/>
      </c>
      <c r="F85" s="9">
        <f>IF(A85="","",D85-E85)</f>
        <v/>
      </c>
      <c r="G85" s="10">
        <f>IF(A85="","",IF(C85="","Sem limite",IF(F85&gt;C85,"ACIMA DO LIMITE",IF(F85&gt;=C85*0.8,"Perto do limite","OK"))))</f>
        <v/>
      </c>
    </row>
    <row r="86">
      <c r="A86" s="6" t="n"/>
      <c r="B86" s="7" t="n"/>
      <c r="C86" s="8" t="n"/>
      <c r="D86" s="9">
        <f>IF(A86="","",SUMIFS('Lançamentos'!$D$2:$D$201,'Lançamentos'!$B$2:$B$201,A86,'Lançamentos'!$C$2:$C$201,"Compra"))</f>
        <v/>
      </c>
      <c r="E86" s="9">
        <f>IF(A86="","",SUMIFS('Lançamentos'!$D$2:$D$201,'Lançamentos'!$B$2:$B$201,A86,'Lançamentos'!$C$2:$C$201,"Pagamento"))</f>
        <v/>
      </c>
      <c r="F86" s="9">
        <f>IF(A86="","",D86-E86)</f>
        <v/>
      </c>
      <c r="G86" s="10">
        <f>IF(A86="","",IF(C86="","Sem limite",IF(F86&gt;C86,"ACIMA DO LIMITE",IF(F86&gt;=C86*0.8,"Perto do limite","OK"))))</f>
        <v/>
      </c>
    </row>
    <row r="87">
      <c r="A87" s="6" t="n"/>
      <c r="B87" s="7" t="n"/>
      <c r="C87" s="8" t="n"/>
      <c r="D87" s="9">
        <f>IF(A87="","",SUMIFS('Lançamentos'!$D$2:$D$201,'Lançamentos'!$B$2:$B$201,A87,'Lançamentos'!$C$2:$C$201,"Compra"))</f>
        <v/>
      </c>
      <c r="E87" s="9">
        <f>IF(A87="","",SUMIFS('Lançamentos'!$D$2:$D$201,'Lançamentos'!$B$2:$B$201,A87,'Lançamentos'!$C$2:$C$201,"Pagamento"))</f>
        <v/>
      </c>
      <c r="F87" s="9">
        <f>IF(A87="","",D87-E87)</f>
        <v/>
      </c>
      <c r="G87" s="10">
        <f>IF(A87="","",IF(C87="","Sem limite",IF(F87&gt;C87,"ACIMA DO LIMITE",IF(F87&gt;=C87*0.8,"Perto do limite","OK"))))</f>
        <v/>
      </c>
    </row>
    <row r="88">
      <c r="A88" s="6" t="n"/>
      <c r="B88" s="7" t="n"/>
      <c r="C88" s="8" t="n"/>
      <c r="D88" s="9">
        <f>IF(A88="","",SUMIFS('Lançamentos'!$D$2:$D$201,'Lançamentos'!$B$2:$B$201,A88,'Lançamentos'!$C$2:$C$201,"Compra"))</f>
        <v/>
      </c>
      <c r="E88" s="9">
        <f>IF(A88="","",SUMIFS('Lançamentos'!$D$2:$D$201,'Lançamentos'!$B$2:$B$201,A88,'Lançamentos'!$C$2:$C$201,"Pagamento"))</f>
        <v/>
      </c>
      <c r="F88" s="9">
        <f>IF(A88="","",D88-E88)</f>
        <v/>
      </c>
      <c r="G88" s="10">
        <f>IF(A88="","",IF(C88="","Sem limite",IF(F88&gt;C88,"ACIMA DO LIMITE",IF(F88&gt;=C88*0.8,"Perto do limite","OK"))))</f>
        <v/>
      </c>
    </row>
    <row r="89">
      <c r="A89" s="6" t="n"/>
      <c r="B89" s="7" t="n"/>
      <c r="C89" s="8" t="n"/>
      <c r="D89" s="9">
        <f>IF(A89="","",SUMIFS('Lançamentos'!$D$2:$D$201,'Lançamentos'!$B$2:$B$201,A89,'Lançamentos'!$C$2:$C$201,"Compra"))</f>
        <v/>
      </c>
      <c r="E89" s="9">
        <f>IF(A89="","",SUMIFS('Lançamentos'!$D$2:$D$201,'Lançamentos'!$B$2:$B$201,A89,'Lançamentos'!$C$2:$C$201,"Pagamento"))</f>
        <v/>
      </c>
      <c r="F89" s="9">
        <f>IF(A89="","",D89-E89)</f>
        <v/>
      </c>
      <c r="G89" s="10">
        <f>IF(A89="","",IF(C89="","Sem limite",IF(F89&gt;C89,"ACIMA DO LIMITE",IF(F89&gt;=C89*0.8,"Perto do limite","OK"))))</f>
        <v/>
      </c>
    </row>
    <row r="90">
      <c r="A90" s="6" t="n"/>
      <c r="B90" s="7" t="n"/>
      <c r="C90" s="8" t="n"/>
      <c r="D90" s="9">
        <f>IF(A90="","",SUMIFS('Lançamentos'!$D$2:$D$201,'Lançamentos'!$B$2:$B$201,A90,'Lançamentos'!$C$2:$C$201,"Compra"))</f>
        <v/>
      </c>
      <c r="E90" s="9">
        <f>IF(A90="","",SUMIFS('Lançamentos'!$D$2:$D$201,'Lançamentos'!$B$2:$B$201,A90,'Lançamentos'!$C$2:$C$201,"Pagamento"))</f>
        <v/>
      </c>
      <c r="F90" s="9">
        <f>IF(A90="","",D90-E90)</f>
        <v/>
      </c>
      <c r="G90" s="10">
        <f>IF(A90="","",IF(C90="","Sem limite",IF(F90&gt;C90,"ACIMA DO LIMITE",IF(F90&gt;=C90*0.8,"Perto do limite","OK"))))</f>
        <v/>
      </c>
    </row>
    <row r="91">
      <c r="A91" s="6" t="n"/>
      <c r="B91" s="7" t="n"/>
      <c r="C91" s="8" t="n"/>
      <c r="D91" s="9">
        <f>IF(A91="","",SUMIFS('Lançamentos'!$D$2:$D$201,'Lançamentos'!$B$2:$B$201,A91,'Lançamentos'!$C$2:$C$201,"Compra"))</f>
        <v/>
      </c>
      <c r="E91" s="9">
        <f>IF(A91="","",SUMIFS('Lançamentos'!$D$2:$D$201,'Lançamentos'!$B$2:$B$201,A91,'Lançamentos'!$C$2:$C$201,"Pagamento"))</f>
        <v/>
      </c>
      <c r="F91" s="9">
        <f>IF(A91="","",D91-E91)</f>
        <v/>
      </c>
      <c r="G91" s="10">
        <f>IF(A91="","",IF(C91="","Sem limite",IF(F91&gt;C91,"ACIMA DO LIMITE",IF(F91&gt;=C91*0.8,"Perto do limite","OK"))))</f>
        <v/>
      </c>
    </row>
    <row r="92">
      <c r="A92" s="6" t="n"/>
      <c r="B92" s="7" t="n"/>
      <c r="C92" s="8" t="n"/>
      <c r="D92" s="9">
        <f>IF(A92="","",SUMIFS('Lançamentos'!$D$2:$D$201,'Lançamentos'!$B$2:$B$201,A92,'Lançamentos'!$C$2:$C$201,"Compra"))</f>
        <v/>
      </c>
      <c r="E92" s="9">
        <f>IF(A92="","",SUMIFS('Lançamentos'!$D$2:$D$201,'Lançamentos'!$B$2:$B$201,A92,'Lançamentos'!$C$2:$C$201,"Pagamento"))</f>
        <v/>
      </c>
      <c r="F92" s="9">
        <f>IF(A92="","",D92-E92)</f>
        <v/>
      </c>
      <c r="G92" s="10">
        <f>IF(A92="","",IF(C92="","Sem limite",IF(F92&gt;C92,"ACIMA DO LIMITE",IF(F92&gt;=C92*0.8,"Perto do limite","OK"))))</f>
        <v/>
      </c>
    </row>
    <row r="93">
      <c r="A93" s="6" t="n"/>
      <c r="B93" s="7" t="n"/>
      <c r="C93" s="8" t="n"/>
      <c r="D93" s="9">
        <f>IF(A93="","",SUMIFS('Lançamentos'!$D$2:$D$201,'Lançamentos'!$B$2:$B$201,A93,'Lançamentos'!$C$2:$C$201,"Compra"))</f>
        <v/>
      </c>
      <c r="E93" s="9">
        <f>IF(A93="","",SUMIFS('Lançamentos'!$D$2:$D$201,'Lançamentos'!$B$2:$B$201,A93,'Lançamentos'!$C$2:$C$201,"Pagamento"))</f>
        <v/>
      </c>
      <c r="F93" s="9">
        <f>IF(A93="","",D93-E93)</f>
        <v/>
      </c>
      <c r="G93" s="10">
        <f>IF(A93="","",IF(C93="","Sem limite",IF(F93&gt;C93,"ACIMA DO LIMITE",IF(F93&gt;=C93*0.8,"Perto do limite","OK"))))</f>
        <v/>
      </c>
    </row>
    <row r="94">
      <c r="A94" s="6" t="n"/>
      <c r="B94" s="7" t="n"/>
      <c r="C94" s="8" t="n"/>
      <c r="D94" s="9">
        <f>IF(A94="","",SUMIFS('Lançamentos'!$D$2:$D$201,'Lançamentos'!$B$2:$B$201,A94,'Lançamentos'!$C$2:$C$201,"Compra"))</f>
        <v/>
      </c>
      <c r="E94" s="9">
        <f>IF(A94="","",SUMIFS('Lançamentos'!$D$2:$D$201,'Lançamentos'!$B$2:$B$201,A94,'Lançamentos'!$C$2:$C$201,"Pagamento"))</f>
        <v/>
      </c>
      <c r="F94" s="9">
        <f>IF(A94="","",D94-E94)</f>
        <v/>
      </c>
      <c r="G94" s="10">
        <f>IF(A94="","",IF(C94="","Sem limite",IF(F94&gt;C94,"ACIMA DO LIMITE",IF(F94&gt;=C94*0.8,"Perto do limite","OK"))))</f>
        <v/>
      </c>
    </row>
    <row r="95">
      <c r="A95" s="6" t="n"/>
      <c r="B95" s="7" t="n"/>
      <c r="C95" s="8" t="n"/>
      <c r="D95" s="9">
        <f>IF(A95="","",SUMIFS('Lançamentos'!$D$2:$D$201,'Lançamentos'!$B$2:$B$201,A95,'Lançamentos'!$C$2:$C$201,"Compra"))</f>
        <v/>
      </c>
      <c r="E95" s="9">
        <f>IF(A95="","",SUMIFS('Lançamentos'!$D$2:$D$201,'Lançamentos'!$B$2:$B$201,A95,'Lançamentos'!$C$2:$C$201,"Pagamento"))</f>
        <v/>
      </c>
      <c r="F95" s="9">
        <f>IF(A95="","",D95-E95)</f>
        <v/>
      </c>
      <c r="G95" s="10">
        <f>IF(A95="","",IF(C95="","Sem limite",IF(F95&gt;C95,"ACIMA DO LIMITE",IF(F95&gt;=C95*0.8,"Perto do limite","OK"))))</f>
        <v/>
      </c>
    </row>
    <row r="96">
      <c r="A96" s="6" t="n"/>
      <c r="B96" s="7" t="n"/>
      <c r="C96" s="8" t="n"/>
      <c r="D96" s="9">
        <f>IF(A96="","",SUMIFS('Lançamentos'!$D$2:$D$201,'Lançamentos'!$B$2:$B$201,A96,'Lançamentos'!$C$2:$C$201,"Compra"))</f>
        <v/>
      </c>
      <c r="E96" s="9">
        <f>IF(A96="","",SUMIFS('Lançamentos'!$D$2:$D$201,'Lançamentos'!$B$2:$B$201,A96,'Lançamentos'!$C$2:$C$201,"Pagamento"))</f>
        <v/>
      </c>
      <c r="F96" s="9">
        <f>IF(A96="","",D96-E96)</f>
        <v/>
      </c>
      <c r="G96" s="10">
        <f>IF(A96="","",IF(C96="","Sem limite",IF(F96&gt;C96,"ACIMA DO LIMITE",IF(F96&gt;=C96*0.8,"Perto do limite","OK"))))</f>
        <v/>
      </c>
    </row>
    <row r="97">
      <c r="A97" s="6" t="n"/>
      <c r="B97" s="7" t="n"/>
      <c r="C97" s="8" t="n"/>
      <c r="D97" s="9">
        <f>IF(A97="","",SUMIFS('Lançamentos'!$D$2:$D$201,'Lançamentos'!$B$2:$B$201,A97,'Lançamentos'!$C$2:$C$201,"Compra"))</f>
        <v/>
      </c>
      <c r="E97" s="9">
        <f>IF(A97="","",SUMIFS('Lançamentos'!$D$2:$D$201,'Lançamentos'!$B$2:$B$201,A97,'Lançamentos'!$C$2:$C$201,"Pagamento"))</f>
        <v/>
      </c>
      <c r="F97" s="9">
        <f>IF(A97="","",D97-E97)</f>
        <v/>
      </c>
      <c r="G97" s="10">
        <f>IF(A97="","",IF(C97="","Sem limite",IF(F97&gt;C97,"ACIMA DO LIMITE",IF(F97&gt;=C97*0.8,"Perto do limite","OK"))))</f>
        <v/>
      </c>
    </row>
    <row r="98">
      <c r="A98" s="6" t="n"/>
      <c r="B98" s="7" t="n"/>
      <c r="C98" s="8" t="n"/>
      <c r="D98" s="9">
        <f>IF(A98="","",SUMIFS('Lançamentos'!$D$2:$D$201,'Lançamentos'!$B$2:$B$201,A98,'Lançamentos'!$C$2:$C$201,"Compra"))</f>
        <v/>
      </c>
      <c r="E98" s="9">
        <f>IF(A98="","",SUMIFS('Lançamentos'!$D$2:$D$201,'Lançamentos'!$B$2:$B$201,A98,'Lançamentos'!$C$2:$C$201,"Pagamento"))</f>
        <v/>
      </c>
      <c r="F98" s="9">
        <f>IF(A98="","",D98-E98)</f>
        <v/>
      </c>
      <c r="G98" s="10">
        <f>IF(A98="","",IF(C98="","Sem limite",IF(F98&gt;C98,"ACIMA DO LIMITE",IF(F98&gt;=C98*0.8,"Perto do limite","OK"))))</f>
        <v/>
      </c>
    </row>
    <row r="99">
      <c r="A99" s="6" t="n"/>
      <c r="B99" s="7" t="n"/>
      <c r="C99" s="8" t="n"/>
      <c r="D99" s="9">
        <f>IF(A99="","",SUMIFS('Lançamentos'!$D$2:$D$201,'Lançamentos'!$B$2:$B$201,A99,'Lançamentos'!$C$2:$C$201,"Compra"))</f>
        <v/>
      </c>
      <c r="E99" s="9">
        <f>IF(A99="","",SUMIFS('Lançamentos'!$D$2:$D$201,'Lançamentos'!$B$2:$B$201,A99,'Lançamentos'!$C$2:$C$201,"Pagamento"))</f>
        <v/>
      </c>
      <c r="F99" s="9">
        <f>IF(A99="","",D99-E99)</f>
        <v/>
      </c>
      <c r="G99" s="10">
        <f>IF(A99="","",IF(C99="","Sem limite",IF(F99&gt;C99,"ACIMA DO LIMITE",IF(F99&gt;=C99*0.8,"Perto do limite","OK"))))</f>
        <v/>
      </c>
    </row>
    <row r="100">
      <c r="A100" s="6" t="n"/>
      <c r="B100" s="7" t="n"/>
      <c r="C100" s="8" t="n"/>
      <c r="D100" s="9">
        <f>IF(A100="","",SUMIFS('Lançamentos'!$D$2:$D$201,'Lançamentos'!$B$2:$B$201,A100,'Lançamentos'!$C$2:$C$201,"Compra"))</f>
        <v/>
      </c>
      <c r="E100" s="9">
        <f>IF(A100="","",SUMIFS('Lançamentos'!$D$2:$D$201,'Lançamentos'!$B$2:$B$201,A100,'Lançamentos'!$C$2:$C$201,"Pagamento"))</f>
        <v/>
      </c>
      <c r="F100" s="9">
        <f>IF(A100="","",D100-E100)</f>
        <v/>
      </c>
      <c r="G100" s="10">
        <f>IF(A100="","",IF(C100="","Sem limite",IF(F100&gt;C100,"ACIMA DO LIMITE",IF(F100&gt;=C100*0.8,"Perto do limite","OK"))))</f>
        <v/>
      </c>
    </row>
    <row r="101">
      <c r="A101" s="6" t="n"/>
      <c r="B101" s="7" t="n"/>
      <c r="C101" s="8" t="n"/>
      <c r="D101" s="9">
        <f>IF(A101="","",SUMIFS('Lançamentos'!$D$2:$D$201,'Lançamentos'!$B$2:$B$201,A101,'Lançamentos'!$C$2:$C$201,"Compra"))</f>
        <v/>
      </c>
      <c r="E101" s="9">
        <f>IF(A101="","",SUMIFS('Lançamentos'!$D$2:$D$201,'Lançamentos'!$B$2:$B$201,A101,'Lançamentos'!$C$2:$C$201,"Pagamento"))</f>
        <v/>
      </c>
      <c r="F101" s="9">
        <f>IF(A101="","",D101-E101)</f>
        <v/>
      </c>
      <c r="G101" s="10">
        <f>IF(A101="","",IF(C101="","Sem limite",IF(F101&gt;C101,"ACIMA DO LIMITE",IF(F101&gt;=C101*0.8,"Perto do limite","OK"))))</f>
        <v/>
      </c>
    </row>
    <row r="102">
      <c r="A102" s="6" t="n"/>
      <c r="B102" s="7" t="n"/>
      <c r="C102" s="8" t="n"/>
      <c r="D102" s="9">
        <f>IF(A102="","",SUMIFS('Lançamentos'!$D$2:$D$201,'Lançamentos'!$B$2:$B$201,A102,'Lançamentos'!$C$2:$C$201,"Compra"))</f>
        <v/>
      </c>
      <c r="E102" s="9">
        <f>IF(A102="","",SUMIFS('Lançamentos'!$D$2:$D$201,'Lançamentos'!$B$2:$B$201,A102,'Lançamentos'!$C$2:$C$201,"Pagamento"))</f>
        <v/>
      </c>
      <c r="F102" s="9">
        <f>IF(A102="","",D102-E102)</f>
        <v/>
      </c>
      <c r="G102" s="10">
        <f>IF(A102="","",IF(C102="","Sem limite",IF(F102&gt;C102,"ACIMA DO LIMITE",IF(F102&gt;=C102*0.8,"Perto do limite","OK"))))</f>
        <v/>
      </c>
    </row>
    <row r="103">
      <c r="A103" s="6" t="n"/>
      <c r="B103" s="7" t="n"/>
      <c r="C103" s="8" t="n"/>
      <c r="D103" s="9">
        <f>IF(A103="","",SUMIFS('Lançamentos'!$D$2:$D$201,'Lançamentos'!$B$2:$B$201,A103,'Lançamentos'!$C$2:$C$201,"Compra"))</f>
        <v/>
      </c>
      <c r="E103" s="9">
        <f>IF(A103="","",SUMIFS('Lançamentos'!$D$2:$D$201,'Lançamentos'!$B$2:$B$201,A103,'Lançamentos'!$C$2:$C$201,"Pagamento"))</f>
        <v/>
      </c>
      <c r="F103" s="9">
        <f>IF(A103="","",D103-E103)</f>
        <v/>
      </c>
      <c r="G103" s="10">
        <f>IF(A103="","",IF(C103="","Sem limite",IF(F103&gt;C103,"ACIMA DO LIMITE",IF(F103&gt;=C103*0.8,"Perto do limite","OK"))))</f>
        <v/>
      </c>
    </row>
    <row r="104">
      <c r="A104" s="6" t="n"/>
      <c r="B104" s="7" t="n"/>
      <c r="C104" s="8" t="n"/>
      <c r="D104" s="9">
        <f>IF(A104="","",SUMIFS('Lançamentos'!$D$2:$D$201,'Lançamentos'!$B$2:$B$201,A104,'Lançamentos'!$C$2:$C$201,"Compra"))</f>
        <v/>
      </c>
      <c r="E104" s="9">
        <f>IF(A104="","",SUMIFS('Lançamentos'!$D$2:$D$201,'Lançamentos'!$B$2:$B$201,A104,'Lançamentos'!$C$2:$C$201,"Pagamento"))</f>
        <v/>
      </c>
      <c r="F104" s="9">
        <f>IF(A104="","",D104-E104)</f>
        <v/>
      </c>
      <c r="G104" s="10">
        <f>IF(A104="","",IF(C104="","Sem limite",IF(F104&gt;C104,"ACIMA DO LIMITE",IF(F104&gt;=C104*0.8,"Perto do limite","OK"))))</f>
        <v/>
      </c>
    </row>
    <row r="105">
      <c r="A105" s="6" t="n"/>
      <c r="B105" s="7" t="n"/>
      <c r="C105" s="8" t="n"/>
      <c r="D105" s="9">
        <f>IF(A105="","",SUMIFS('Lançamentos'!$D$2:$D$201,'Lançamentos'!$B$2:$B$201,A105,'Lançamentos'!$C$2:$C$201,"Compra"))</f>
        <v/>
      </c>
      <c r="E105" s="9">
        <f>IF(A105="","",SUMIFS('Lançamentos'!$D$2:$D$201,'Lançamentos'!$B$2:$B$201,A105,'Lançamentos'!$C$2:$C$201,"Pagamento"))</f>
        <v/>
      </c>
      <c r="F105" s="9">
        <f>IF(A105="","",D105-E105)</f>
        <v/>
      </c>
      <c r="G105" s="10">
        <f>IF(A105="","",IF(C105="","Sem limite",IF(F105&gt;C105,"ACIMA DO LIMITE",IF(F105&gt;=C105*0.8,"Perto do limite","OK"))))</f>
        <v/>
      </c>
    </row>
    <row r="106">
      <c r="A106" s="6" t="n"/>
      <c r="B106" s="7" t="n"/>
      <c r="C106" s="8" t="n"/>
      <c r="D106" s="9">
        <f>IF(A106="","",SUMIFS('Lançamentos'!$D$2:$D$201,'Lançamentos'!$B$2:$B$201,A106,'Lançamentos'!$C$2:$C$201,"Compra"))</f>
        <v/>
      </c>
      <c r="E106" s="9">
        <f>IF(A106="","",SUMIFS('Lançamentos'!$D$2:$D$201,'Lançamentos'!$B$2:$B$201,A106,'Lançamentos'!$C$2:$C$201,"Pagamento"))</f>
        <v/>
      </c>
      <c r="F106" s="9">
        <f>IF(A106="","",D106-E106)</f>
        <v/>
      </c>
      <c r="G106" s="10">
        <f>IF(A106="","",IF(C106="","Sem limite",IF(F106&gt;C106,"ACIMA DO LIMITE",IF(F106&gt;=C106*0.8,"Perto do limite","OK"))))</f>
        <v/>
      </c>
    </row>
    <row r="107">
      <c r="A107" s="6" t="n"/>
      <c r="B107" s="7" t="n"/>
      <c r="C107" s="8" t="n"/>
      <c r="D107" s="9">
        <f>IF(A107="","",SUMIFS('Lançamentos'!$D$2:$D$201,'Lançamentos'!$B$2:$B$201,A107,'Lançamentos'!$C$2:$C$201,"Compra"))</f>
        <v/>
      </c>
      <c r="E107" s="9">
        <f>IF(A107="","",SUMIFS('Lançamentos'!$D$2:$D$201,'Lançamentos'!$B$2:$B$201,A107,'Lançamentos'!$C$2:$C$201,"Pagamento"))</f>
        <v/>
      </c>
      <c r="F107" s="9">
        <f>IF(A107="","",D107-E107)</f>
        <v/>
      </c>
      <c r="G107" s="10">
        <f>IF(A107="","",IF(C107="","Sem limite",IF(F107&gt;C107,"ACIMA DO LIMITE",IF(F107&gt;=C107*0.8,"Perto do limite","OK"))))</f>
        <v/>
      </c>
    </row>
    <row r="108">
      <c r="A108" s="6" t="n"/>
      <c r="B108" s="7" t="n"/>
      <c r="C108" s="8" t="n"/>
      <c r="D108" s="9">
        <f>IF(A108="","",SUMIFS('Lançamentos'!$D$2:$D$201,'Lançamentos'!$B$2:$B$201,A108,'Lançamentos'!$C$2:$C$201,"Compra"))</f>
        <v/>
      </c>
      <c r="E108" s="9">
        <f>IF(A108="","",SUMIFS('Lançamentos'!$D$2:$D$201,'Lançamentos'!$B$2:$B$201,A108,'Lançamentos'!$C$2:$C$201,"Pagamento"))</f>
        <v/>
      </c>
      <c r="F108" s="9">
        <f>IF(A108="","",D108-E108)</f>
        <v/>
      </c>
      <c r="G108" s="10">
        <f>IF(A108="","",IF(C108="","Sem limite",IF(F108&gt;C108,"ACIMA DO LIMITE",IF(F108&gt;=C108*0.8,"Perto do limite","OK"))))</f>
        <v/>
      </c>
    </row>
    <row r="109">
      <c r="A109" s="6" t="n"/>
      <c r="B109" s="7" t="n"/>
      <c r="C109" s="8" t="n"/>
      <c r="D109" s="9">
        <f>IF(A109="","",SUMIFS('Lançamentos'!$D$2:$D$201,'Lançamentos'!$B$2:$B$201,A109,'Lançamentos'!$C$2:$C$201,"Compra"))</f>
        <v/>
      </c>
      <c r="E109" s="9">
        <f>IF(A109="","",SUMIFS('Lançamentos'!$D$2:$D$201,'Lançamentos'!$B$2:$B$201,A109,'Lançamentos'!$C$2:$C$201,"Pagamento"))</f>
        <v/>
      </c>
      <c r="F109" s="9">
        <f>IF(A109="","",D109-E109)</f>
        <v/>
      </c>
      <c r="G109" s="10">
        <f>IF(A109="","",IF(C109="","Sem limite",IF(F109&gt;C109,"ACIMA DO LIMITE",IF(F109&gt;=C109*0.8,"Perto do limite","OK"))))</f>
        <v/>
      </c>
    </row>
    <row r="110">
      <c r="A110" s="6" t="n"/>
      <c r="B110" s="7" t="n"/>
      <c r="C110" s="8" t="n"/>
      <c r="D110" s="9">
        <f>IF(A110="","",SUMIFS('Lançamentos'!$D$2:$D$201,'Lançamentos'!$B$2:$B$201,A110,'Lançamentos'!$C$2:$C$201,"Compra"))</f>
        <v/>
      </c>
      <c r="E110" s="9">
        <f>IF(A110="","",SUMIFS('Lançamentos'!$D$2:$D$201,'Lançamentos'!$B$2:$B$201,A110,'Lançamentos'!$C$2:$C$201,"Pagamento"))</f>
        <v/>
      </c>
      <c r="F110" s="9">
        <f>IF(A110="","",D110-E110)</f>
        <v/>
      </c>
      <c r="G110" s="10">
        <f>IF(A110="","",IF(C110="","Sem limite",IF(F110&gt;C110,"ACIMA DO LIMITE",IF(F110&gt;=C110*0.8,"Perto do limite","OK"))))</f>
        <v/>
      </c>
    </row>
    <row r="111">
      <c r="A111" s="6" t="n"/>
      <c r="B111" s="7" t="n"/>
      <c r="C111" s="8" t="n"/>
      <c r="D111" s="9">
        <f>IF(A111="","",SUMIFS('Lançamentos'!$D$2:$D$201,'Lançamentos'!$B$2:$B$201,A111,'Lançamentos'!$C$2:$C$201,"Compra"))</f>
        <v/>
      </c>
      <c r="E111" s="9">
        <f>IF(A111="","",SUMIFS('Lançamentos'!$D$2:$D$201,'Lançamentos'!$B$2:$B$201,A111,'Lançamentos'!$C$2:$C$201,"Pagamento"))</f>
        <v/>
      </c>
      <c r="F111" s="9">
        <f>IF(A111="","",D111-E111)</f>
        <v/>
      </c>
      <c r="G111" s="10">
        <f>IF(A111="","",IF(C111="","Sem limite",IF(F111&gt;C111,"ACIMA DO LIMITE",IF(F111&gt;=C111*0.8,"Perto do limite","OK"))))</f>
        <v/>
      </c>
    </row>
    <row r="112">
      <c r="A112" s="6" t="n"/>
      <c r="B112" s="7" t="n"/>
      <c r="C112" s="8" t="n"/>
      <c r="D112" s="9">
        <f>IF(A112="","",SUMIFS('Lançamentos'!$D$2:$D$201,'Lançamentos'!$B$2:$B$201,A112,'Lançamentos'!$C$2:$C$201,"Compra"))</f>
        <v/>
      </c>
      <c r="E112" s="9">
        <f>IF(A112="","",SUMIFS('Lançamentos'!$D$2:$D$201,'Lançamentos'!$B$2:$B$201,A112,'Lançamentos'!$C$2:$C$201,"Pagamento"))</f>
        <v/>
      </c>
      <c r="F112" s="9">
        <f>IF(A112="","",D112-E112)</f>
        <v/>
      </c>
      <c r="G112" s="10">
        <f>IF(A112="","",IF(C112="","Sem limite",IF(F112&gt;C112,"ACIMA DO LIMITE",IF(F112&gt;=C112*0.8,"Perto do limite","OK"))))</f>
        <v/>
      </c>
    </row>
    <row r="113">
      <c r="A113" s="6" t="n"/>
      <c r="B113" s="7" t="n"/>
      <c r="C113" s="8" t="n"/>
      <c r="D113" s="9">
        <f>IF(A113="","",SUMIFS('Lançamentos'!$D$2:$D$201,'Lançamentos'!$B$2:$B$201,A113,'Lançamentos'!$C$2:$C$201,"Compra"))</f>
        <v/>
      </c>
      <c r="E113" s="9">
        <f>IF(A113="","",SUMIFS('Lançamentos'!$D$2:$D$201,'Lançamentos'!$B$2:$B$201,A113,'Lançamentos'!$C$2:$C$201,"Pagamento"))</f>
        <v/>
      </c>
      <c r="F113" s="9">
        <f>IF(A113="","",D113-E113)</f>
        <v/>
      </c>
      <c r="G113" s="10">
        <f>IF(A113="","",IF(C113="","Sem limite",IF(F113&gt;C113,"ACIMA DO LIMITE",IF(F113&gt;=C113*0.8,"Perto do limite","OK"))))</f>
        <v/>
      </c>
    </row>
    <row r="114">
      <c r="A114" s="6" t="n"/>
      <c r="B114" s="7" t="n"/>
      <c r="C114" s="8" t="n"/>
      <c r="D114" s="9">
        <f>IF(A114="","",SUMIFS('Lançamentos'!$D$2:$D$201,'Lançamentos'!$B$2:$B$201,A114,'Lançamentos'!$C$2:$C$201,"Compra"))</f>
        <v/>
      </c>
      <c r="E114" s="9">
        <f>IF(A114="","",SUMIFS('Lançamentos'!$D$2:$D$201,'Lançamentos'!$B$2:$B$201,A114,'Lançamentos'!$C$2:$C$201,"Pagamento"))</f>
        <v/>
      </c>
      <c r="F114" s="9">
        <f>IF(A114="","",D114-E114)</f>
        <v/>
      </c>
      <c r="G114" s="10">
        <f>IF(A114="","",IF(C114="","Sem limite",IF(F114&gt;C114,"ACIMA DO LIMITE",IF(F114&gt;=C114*0.8,"Perto do limite","OK"))))</f>
        <v/>
      </c>
    </row>
    <row r="115">
      <c r="A115" s="6" t="n"/>
      <c r="B115" s="7" t="n"/>
      <c r="C115" s="8" t="n"/>
      <c r="D115" s="9">
        <f>IF(A115="","",SUMIFS('Lançamentos'!$D$2:$D$201,'Lançamentos'!$B$2:$B$201,A115,'Lançamentos'!$C$2:$C$201,"Compra"))</f>
        <v/>
      </c>
      <c r="E115" s="9">
        <f>IF(A115="","",SUMIFS('Lançamentos'!$D$2:$D$201,'Lançamentos'!$B$2:$B$201,A115,'Lançamentos'!$C$2:$C$201,"Pagamento"))</f>
        <v/>
      </c>
      <c r="F115" s="9">
        <f>IF(A115="","",D115-E115)</f>
        <v/>
      </c>
      <c r="G115" s="10">
        <f>IF(A115="","",IF(C115="","Sem limite",IF(F115&gt;C115,"ACIMA DO LIMITE",IF(F115&gt;=C115*0.8,"Perto do limite","OK"))))</f>
        <v/>
      </c>
    </row>
    <row r="116">
      <c r="A116" s="6" t="n"/>
      <c r="B116" s="7" t="n"/>
      <c r="C116" s="8" t="n"/>
      <c r="D116" s="9">
        <f>IF(A116="","",SUMIFS('Lançamentos'!$D$2:$D$201,'Lançamentos'!$B$2:$B$201,A116,'Lançamentos'!$C$2:$C$201,"Compra"))</f>
        <v/>
      </c>
      <c r="E116" s="9">
        <f>IF(A116="","",SUMIFS('Lançamentos'!$D$2:$D$201,'Lançamentos'!$B$2:$B$201,A116,'Lançamentos'!$C$2:$C$201,"Pagamento"))</f>
        <v/>
      </c>
      <c r="F116" s="9">
        <f>IF(A116="","",D116-E116)</f>
        <v/>
      </c>
      <c r="G116" s="10">
        <f>IF(A116="","",IF(C116="","Sem limite",IF(F116&gt;C116,"ACIMA DO LIMITE",IF(F116&gt;=C116*0.8,"Perto do limite","OK"))))</f>
        <v/>
      </c>
    </row>
    <row r="117">
      <c r="A117" s="6" t="n"/>
      <c r="B117" s="7" t="n"/>
      <c r="C117" s="8" t="n"/>
      <c r="D117" s="9">
        <f>IF(A117="","",SUMIFS('Lançamentos'!$D$2:$D$201,'Lançamentos'!$B$2:$B$201,A117,'Lançamentos'!$C$2:$C$201,"Compra"))</f>
        <v/>
      </c>
      <c r="E117" s="9">
        <f>IF(A117="","",SUMIFS('Lançamentos'!$D$2:$D$201,'Lançamentos'!$B$2:$B$201,A117,'Lançamentos'!$C$2:$C$201,"Pagamento"))</f>
        <v/>
      </c>
      <c r="F117" s="9">
        <f>IF(A117="","",D117-E117)</f>
        <v/>
      </c>
      <c r="G117" s="10">
        <f>IF(A117="","",IF(C117="","Sem limite",IF(F117&gt;C117,"ACIMA DO LIMITE",IF(F117&gt;=C117*0.8,"Perto do limite","OK"))))</f>
        <v/>
      </c>
    </row>
    <row r="118">
      <c r="A118" s="6" t="n"/>
      <c r="B118" s="7" t="n"/>
      <c r="C118" s="8" t="n"/>
      <c r="D118" s="9">
        <f>IF(A118="","",SUMIFS('Lançamentos'!$D$2:$D$201,'Lançamentos'!$B$2:$B$201,A118,'Lançamentos'!$C$2:$C$201,"Compra"))</f>
        <v/>
      </c>
      <c r="E118" s="9">
        <f>IF(A118="","",SUMIFS('Lançamentos'!$D$2:$D$201,'Lançamentos'!$B$2:$B$201,A118,'Lançamentos'!$C$2:$C$201,"Pagamento"))</f>
        <v/>
      </c>
      <c r="F118" s="9">
        <f>IF(A118="","",D118-E118)</f>
        <v/>
      </c>
      <c r="G118" s="10">
        <f>IF(A118="","",IF(C118="","Sem limite",IF(F118&gt;C118,"ACIMA DO LIMITE",IF(F118&gt;=C118*0.8,"Perto do limite","OK"))))</f>
        <v/>
      </c>
    </row>
    <row r="119">
      <c r="A119" s="6" t="n"/>
      <c r="B119" s="7" t="n"/>
      <c r="C119" s="8" t="n"/>
      <c r="D119" s="9">
        <f>IF(A119="","",SUMIFS('Lançamentos'!$D$2:$D$201,'Lançamentos'!$B$2:$B$201,A119,'Lançamentos'!$C$2:$C$201,"Compra"))</f>
        <v/>
      </c>
      <c r="E119" s="9">
        <f>IF(A119="","",SUMIFS('Lançamentos'!$D$2:$D$201,'Lançamentos'!$B$2:$B$201,A119,'Lançamentos'!$C$2:$C$201,"Pagamento"))</f>
        <v/>
      </c>
      <c r="F119" s="9">
        <f>IF(A119="","",D119-E119)</f>
        <v/>
      </c>
      <c r="G119" s="10">
        <f>IF(A119="","",IF(C119="","Sem limite",IF(F119&gt;C119,"ACIMA DO LIMITE",IF(F119&gt;=C119*0.8,"Perto do limite","OK"))))</f>
        <v/>
      </c>
    </row>
    <row r="120">
      <c r="A120" s="6" t="n"/>
      <c r="B120" s="7" t="n"/>
      <c r="C120" s="8" t="n"/>
      <c r="D120" s="9">
        <f>IF(A120="","",SUMIFS('Lançamentos'!$D$2:$D$201,'Lançamentos'!$B$2:$B$201,A120,'Lançamentos'!$C$2:$C$201,"Compra"))</f>
        <v/>
      </c>
      <c r="E120" s="9">
        <f>IF(A120="","",SUMIFS('Lançamentos'!$D$2:$D$201,'Lançamentos'!$B$2:$B$201,A120,'Lançamentos'!$C$2:$C$201,"Pagamento"))</f>
        <v/>
      </c>
      <c r="F120" s="9">
        <f>IF(A120="","",D120-E120)</f>
        <v/>
      </c>
      <c r="G120" s="10">
        <f>IF(A120="","",IF(C120="","Sem limite",IF(F120&gt;C120,"ACIMA DO LIMITE",IF(F120&gt;=C120*0.8,"Perto do limite","OK"))))</f>
        <v/>
      </c>
    </row>
    <row r="121">
      <c r="A121" s="6" t="n"/>
      <c r="B121" s="7" t="n"/>
      <c r="C121" s="8" t="n"/>
      <c r="D121" s="9">
        <f>IF(A121="","",SUMIFS('Lançamentos'!$D$2:$D$201,'Lançamentos'!$B$2:$B$201,A121,'Lançamentos'!$C$2:$C$201,"Compra"))</f>
        <v/>
      </c>
      <c r="E121" s="9">
        <f>IF(A121="","",SUMIFS('Lançamentos'!$D$2:$D$201,'Lançamentos'!$B$2:$B$201,A121,'Lançamentos'!$C$2:$C$201,"Pagamento"))</f>
        <v/>
      </c>
      <c r="F121" s="9">
        <f>IF(A121="","",D121-E121)</f>
        <v/>
      </c>
      <c r="G121" s="10">
        <f>IF(A121="","",IF(C121="","Sem limite",IF(F121&gt;C121,"ACIMA DO LIMITE",IF(F121&gt;=C121*0.8,"Perto do limite","OK"))))</f>
        <v/>
      </c>
    </row>
    <row r="122">
      <c r="A122" s="6" t="n"/>
      <c r="B122" s="7" t="n"/>
      <c r="C122" s="8" t="n"/>
      <c r="D122" s="9">
        <f>IF(A122="","",SUMIFS('Lançamentos'!$D$2:$D$201,'Lançamentos'!$B$2:$B$201,A122,'Lançamentos'!$C$2:$C$201,"Compra"))</f>
        <v/>
      </c>
      <c r="E122" s="9">
        <f>IF(A122="","",SUMIFS('Lançamentos'!$D$2:$D$201,'Lançamentos'!$B$2:$B$201,A122,'Lançamentos'!$C$2:$C$201,"Pagamento"))</f>
        <v/>
      </c>
      <c r="F122" s="9">
        <f>IF(A122="","",D122-E122)</f>
        <v/>
      </c>
      <c r="G122" s="10">
        <f>IF(A122="","",IF(C122="","Sem limite",IF(F122&gt;C122,"ACIMA DO LIMITE",IF(F122&gt;=C122*0.8,"Perto do limite","OK"))))</f>
        <v/>
      </c>
    </row>
    <row r="123">
      <c r="A123" s="6" t="n"/>
      <c r="B123" s="7" t="n"/>
      <c r="C123" s="8" t="n"/>
      <c r="D123" s="9">
        <f>IF(A123="","",SUMIFS('Lançamentos'!$D$2:$D$201,'Lançamentos'!$B$2:$B$201,A123,'Lançamentos'!$C$2:$C$201,"Compra"))</f>
        <v/>
      </c>
      <c r="E123" s="9">
        <f>IF(A123="","",SUMIFS('Lançamentos'!$D$2:$D$201,'Lançamentos'!$B$2:$B$201,A123,'Lançamentos'!$C$2:$C$201,"Pagamento"))</f>
        <v/>
      </c>
      <c r="F123" s="9">
        <f>IF(A123="","",D123-E123)</f>
        <v/>
      </c>
      <c r="G123" s="10">
        <f>IF(A123="","",IF(C123="","Sem limite",IF(F123&gt;C123,"ACIMA DO LIMITE",IF(F123&gt;=C123*0.8,"Perto do limite","OK"))))</f>
        <v/>
      </c>
    </row>
    <row r="124">
      <c r="A124" s="6" t="n"/>
      <c r="B124" s="7" t="n"/>
      <c r="C124" s="8" t="n"/>
      <c r="D124" s="9">
        <f>IF(A124="","",SUMIFS('Lançamentos'!$D$2:$D$201,'Lançamentos'!$B$2:$B$201,A124,'Lançamentos'!$C$2:$C$201,"Compra"))</f>
        <v/>
      </c>
      <c r="E124" s="9">
        <f>IF(A124="","",SUMIFS('Lançamentos'!$D$2:$D$201,'Lançamentos'!$B$2:$B$201,A124,'Lançamentos'!$C$2:$C$201,"Pagamento"))</f>
        <v/>
      </c>
      <c r="F124" s="9">
        <f>IF(A124="","",D124-E124)</f>
        <v/>
      </c>
      <c r="G124" s="10">
        <f>IF(A124="","",IF(C124="","Sem limite",IF(F124&gt;C124,"ACIMA DO LIMITE",IF(F124&gt;=C124*0.8,"Perto do limite","OK"))))</f>
        <v/>
      </c>
    </row>
    <row r="125">
      <c r="A125" s="6" t="n"/>
      <c r="B125" s="7" t="n"/>
      <c r="C125" s="8" t="n"/>
      <c r="D125" s="9">
        <f>IF(A125="","",SUMIFS('Lançamentos'!$D$2:$D$201,'Lançamentos'!$B$2:$B$201,A125,'Lançamentos'!$C$2:$C$201,"Compra"))</f>
        <v/>
      </c>
      <c r="E125" s="9">
        <f>IF(A125="","",SUMIFS('Lançamentos'!$D$2:$D$201,'Lançamentos'!$B$2:$B$201,A125,'Lançamentos'!$C$2:$C$201,"Pagamento"))</f>
        <v/>
      </c>
      <c r="F125" s="9">
        <f>IF(A125="","",D125-E125)</f>
        <v/>
      </c>
      <c r="G125" s="10">
        <f>IF(A125="","",IF(C125="","Sem limite",IF(F125&gt;C125,"ACIMA DO LIMITE",IF(F125&gt;=C125*0.8,"Perto do limite","OK"))))</f>
        <v/>
      </c>
    </row>
    <row r="126">
      <c r="A126" s="6" t="n"/>
      <c r="B126" s="7" t="n"/>
      <c r="C126" s="8" t="n"/>
      <c r="D126" s="9">
        <f>IF(A126="","",SUMIFS('Lançamentos'!$D$2:$D$201,'Lançamentos'!$B$2:$B$201,A126,'Lançamentos'!$C$2:$C$201,"Compra"))</f>
        <v/>
      </c>
      <c r="E126" s="9">
        <f>IF(A126="","",SUMIFS('Lançamentos'!$D$2:$D$201,'Lançamentos'!$B$2:$B$201,A126,'Lançamentos'!$C$2:$C$201,"Pagamento"))</f>
        <v/>
      </c>
      <c r="F126" s="9">
        <f>IF(A126="","",D126-E126)</f>
        <v/>
      </c>
      <c r="G126" s="10">
        <f>IF(A126="","",IF(C126="","Sem limite",IF(F126&gt;C126,"ACIMA DO LIMITE",IF(F126&gt;=C126*0.8,"Perto do limite","OK"))))</f>
        <v/>
      </c>
    </row>
    <row r="127">
      <c r="A127" s="6" t="n"/>
      <c r="B127" s="7" t="n"/>
      <c r="C127" s="8" t="n"/>
      <c r="D127" s="9">
        <f>IF(A127="","",SUMIFS('Lançamentos'!$D$2:$D$201,'Lançamentos'!$B$2:$B$201,A127,'Lançamentos'!$C$2:$C$201,"Compra"))</f>
        <v/>
      </c>
      <c r="E127" s="9">
        <f>IF(A127="","",SUMIFS('Lançamentos'!$D$2:$D$201,'Lançamentos'!$B$2:$B$201,A127,'Lançamentos'!$C$2:$C$201,"Pagamento"))</f>
        <v/>
      </c>
      <c r="F127" s="9">
        <f>IF(A127="","",D127-E127)</f>
        <v/>
      </c>
      <c r="G127" s="10">
        <f>IF(A127="","",IF(C127="","Sem limite",IF(F127&gt;C127,"ACIMA DO LIMITE",IF(F127&gt;=C127*0.8,"Perto do limite","OK"))))</f>
        <v/>
      </c>
    </row>
    <row r="128">
      <c r="A128" s="6" t="n"/>
      <c r="B128" s="7" t="n"/>
      <c r="C128" s="8" t="n"/>
      <c r="D128" s="9">
        <f>IF(A128="","",SUMIFS('Lançamentos'!$D$2:$D$201,'Lançamentos'!$B$2:$B$201,A128,'Lançamentos'!$C$2:$C$201,"Compra"))</f>
        <v/>
      </c>
      <c r="E128" s="9">
        <f>IF(A128="","",SUMIFS('Lançamentos'!$D$2:$D$201,'Lançamentos'!$B$2:$B$201,A128,'Lançamentos'!$C$2:$C$201,"Pagamento"))</f>
        <v/>
      </c>
      <c r="F128" s="9">
        <f>IF(A128="","",D128-E128)</f>
        <v/>
      </c>
      <c r="G128" s="10">
        <f>IF(A128="","",IF(C128="","Sem limite",IF(F128&gt;C128,"ACIMA DO LIMITE",IF(F128&gt;=C128*0.8,"Perto do limite","OK"))))</f>
        <v/>
      </c>
    </row>
    <row r="129">
      <c r="A129" s="6" t="n"/>
      <c r="B129" s="7" t="n"/>
      <c r="C129" s="8" t="n"/>
      <c r="D129" s="9">
        <f>IF(A129="","",SUMIFS('Lançamentos'!$D$2:$D$201,'Lançamentos'!$B$2:$B$201,A129,'Lançamentos'!$C$2:$C$201,"Compra"))</f>
        <v/>
      </c>
      <c r="E129" s="9">
        <f>IF(A129="","",SUMIFS('Lançamentos'!$D$2:$D$201,'Lançamentos'!$B$2:$B$201,A129,'Lançamentos'!$C$2:$C$201,"Pagamento"))</f>
        <v/>
      </c>
      <c r="F129" s="9">
        <f>IF(A129="","",D129-E129)</f>
        <v/>
      </c>
      <c r="G129" s="10">
        <f>IF(A129="","",IF(C129="","Sem limite",IF(F129&gt;C129,"ACIMA DO LIMITE",IF(F129&gt;=C129*0.8,"Perto do limite","OK"))))</f>
        <v/>
      </c>
    </row>
    <row r="130">
      <c r="A130" s="6" t="n"/>
      <c r="B130" s="7" t="n"/>
      <c r="C130" s="8" t="n"/>
      <c r="D130" s="9">
        <f>IF(A130="","",SUMIFS('Lançamentos'!$D$2:$D$201,'Lançamentos'!$B$2:$B$201,A130,'Lançamentos'!$C$2:$C$201,"Compra"))</f>
        <v/>
      </c>
      <c r="E130" s="9">
        <f>IF(A130="","",SUMIFS('Lançamentos'!$D$2:$D$201,'Lançamentos'!$B$2:$B$201,A130,'Lançamentos'!$C$2:$C$201,"Pagamento"))</f>
        <v/>
      </c>
      <c r="F130" s="9">
        <f>IF(A130="","",D130-E130)</f>
        <v/>
      </c>
      <c r="G130" s="10">
        <f>IF(A130="","",IF(C130="","Sem limite",IF(F130&gt;C130,"ACIMA DO LIMITE",IF(F130&gt;=C130*0.8,"Perto do limite","OK"))))</f>
        <v/>
      </c>
    </row>
    <row r="131">
      <c r="A131" s="6" t="n"/>
      <c r="B131" s="7" t="n"/>
      <c r="C131" s="8" t="n"/>
      <c r="D131" s="9">
        <f>IF(A131="","",SUMIFS('Lançamentos'!$D$2:$D$201,'Lançamentos'!$B$2:$B$201,A131,'Lançamentos'!$C$2:$C$201,"Compra"))</f>
        <v/>
      </c>
      <c r="E131" s="9">
        <f>IF(A131="","",SUMIFS('Lançamentos'!$D$2:$D$201,'Lançamentos'!$B$2:$B$201,A131,'Lançamentos'!$C$2:$C$201,"Pagamento"))</f>
        <v/>
      </c>
      <c r="F131" s="9">
        <f>IF(A131="","",D131-E131)</f>
        <v/>
      </c>
      <c r="G131" s="10">
        <f>IF(A131="","",IF(C131="","Sem limite",IF(F131&gt;C131,"ACIMA DO LIMITE",IF(F131&gt;=C131*0.8,"Perto do limite","OK"))))</f>
        <v/>
      </c>
    </row>
    <row r="132">
      <c r="A132" s="6" t="n"/>
      <c r="B132" s="7" t="n"/>
      <c r="C132" s="8" t="n"/>
      <c r="D132" s="9">
        <f>IF(A132="","",SUMIFS('Lançamentos'!$D$2:$D$201,'Lançamentos'!$B$2:$B$201,A132,'Lançamentos'!$C$2:$C$201,"Compra"))</f>
        <v/>
      </c>
      <c r="E132" s="9">
        <f>IF(A132="","",SUMIFS('Lançamentos'!$D$2:$D$201,'Lançamentos'!$B$2:$B$201,A132,'Lançamentos'!$C$2:$C$201,"Pagamento"))</f>
        <v/>
      </c>
      <c r="F132" s="9">
        <f>IF(A132="","",D132-E132)</f>
        <v/>
      </c>
      <c r="G132" s="10">
        <f>IF(A132="","",IF(C132="","Sem limite",IF(F132&gt;C132,"ACIMA DO LIMITE",IF(F132&gt;=C132*0.8,"Perto do limite","OK"))))</f>
        <v/>
      </c>
    </row>
    <row r="133">
      <c r="A133" s="6" t="n"/>
      <c r="B133" s="7" t="n"/>
      <c r="C133" s="8" t="n"/>
      <c r="D133" s="9">
        <f>IF(A133="","",SUMIFS('Lançamentos'!$D$2:$D$201,'Lançamentos'!$B$2:$B$201,A133,'Lançamentos'!$C$2:$C$201,"Compra"))</f>
        <v/>
      </c>
      <c r="E133" s="9">
        <f>IF(A133="","",SUMIFS('Lançamentos'!$D$2:$D$201,'Lançamentos'!$B$2:$B$201,A133,'Lançamentos'!$C$2:$C$201,"Pagamento"))</f>
        <v/>
      </c>
      <c r="F133" s="9">
        <f>IF(A133="","",D133-E133)</f>
        <v/>
      </c>
      <c r="G133" s="10">
        <f>IF(A133="","",IF(C133="","Sem limite",IF(F133&gt;C133,"ACIMA DO LIMITE",IF(F133&gt;=C133*0.8,"Perto do limite","OK"))))</f>
        <v/>
      </c>
    </row>
    <row r="134">
      <c r="A134" s="6" t="n"/>
      <c r="B134" s="7" t="n"/>
      <c r="C134" s="8" t="n"/>
      <c r="D134" s="9">
        <f>IF(A134="","",SUMIFS('Lançamentos'!$D$2:$D$201,'Lançamentos'!$B$2:$B$201,A134,'Lançamentos'!$C$2:$C$201,"Compra"))</f>
        <v/>
      </c>
      <c r="E134" s="9">
        <f>IF(A134="","",SUMIFS('Lançamentos'!$D$2:$D$201,'Lançamentos'!$B$2:$B$201,A134,'Lançamentos'!$C$2:$C$201,"Pagamento"))</f>
        <v/>
      </c>
      <c r="F134" s="9">
        <f>IF(A134="","",D134-E134)</f>
        <v/>
      </c>
      <c r="G134" s="10">
        <f>IF(A134="","",IF(C134="","Sem limite",IF(F134&gt;C134,"ACIMA DO LIMITE",IF(F134&gt;=C134*0.8,"Perto do limite","OK"))))</f>
        <v/>
      </c>
    </row>
    <row r="135">
      <c r="A135" s="6" t="n"/>
      <c r="B135" s="7" t="n"/>
      <c r="C135" s="8" t="n"/>
      <c r="D135" s="9">
        <f>IF(A135="","",SUMIFS('Lançamentos'!$D$2:$D$201,'Lançamentos'!$B$2:$B$201,A135,'Lançamentos'!$C$2:$C$201,"Compra"))</f>
        <v/>
      </c>
      <c r="E135" s="9">
        <f>IF(A135="","",SUMIFS('Lançamentos'!$D$2:$D$201,'Lançamentos'!$B$2:$B$201,A135,'Lançamentos'!$C$2:$C$201,"Pagamento"))</f>
        <v/>
      </c>
      <c r="F135" s="9">
        <f>IF(A135="","",D135-E135)</f>
        <v/>
      </c>
      <c r="G135" s="10">
        <f>IF(A135="","",IF(C135="","Sem limite",IF(F135&gt;C135,"ACIMA DO LIMITE",IF(F135&gt;=C135*0.8,"Perto do limite","OK"))))</f>
        <v/>
      </c>
    </row>
    <row r="136">
      <c r="A136" s="6" t="n"/>
      <c r="B136" s="7" t="n"/>
      <c r="C136" s="8" t="n"/>
      <c r="D136" s="9">
        <f>IF(A136="","",SUMIFS('Lançamentos'!$D$2:$D$201,'Lançamentos'!$B$2:$B$201,A136,'Lançamentos'!$C$2:$C$201,"Compra"))</f>
        <v/>
      </c>
      <c r="E136" s="9">
        <f>IF(A136="","",SUMIFS('Lançamentos'!$D$2:$D$201,'Lançamentos'!$B$2:$B$201,A136,'Lançamentos'!$C$2:$C$201,"Pagamento"))</f>
        <v/>
      </c>
      <c r="F136" s="9">
        <f>IF(A136="","",D136-E136)</f>
        <v/>
      </c>
      <c r="G136" s="10">
        <f>IF(A136="","",IF(C136="","Sem limite",IF(F136&gt;C136,"ACIMA DO LIMITE",IF(F136&gt;=C136*0.8,"Perto do limite","OK"))))</f>
        <v/>
      </c>
    </row>
    <row r="137">
      <c r="A137" s="6" t="n"/>
      <c r="B137" s="7" t="n"/>
      <c r="C137" s="8" t="n"/>
      <c r="D137" s="9">
        <f>IF(A137="","",SUMIFS('Lançamentos'!$D$2:$D$201,'Lançamentos'!$B$2:$B$201,A137,'Lançamentos'!$C$2:$C$201,"Compra"))</f>
        <v/>
      </c>
      <c r="E137" s="9">
        <f>IF(A137="","",SUMIFS('Lançamentos'!$D$2:$D$201,'Lançamentos'!$B$2:$B$201,A137,'Lançamentos'!$C$2:$C$201,"Pagamento"))</f>
        <v/>
      </c>
      <c r="F137" s="9">
        <f>IF(A137="","",D137-E137)</f>
        <v/>
      </c>
      <c r="G137" s="10">
        <f>IF(A137="","",IF(C137="","Sem limite",IF(F137&gt;C137,"ACIMA DO LIMITE",IF(F137&gt;=C137*0.8,"Perto do limite","OK"))))</f>
        <v/>
      </c>
    </row>
    <row r="138">
      <c r="A138" s="6" t="n"/>
      <c r="B138" s="7" t="n"/>
      <c r="C138" s="8" t="n"/>
      <c r="D138" s="9">
        <f>IF(A138="","",SUMIFS('Lançamentos'!$D$2:$D$201,'Lançamentos'!$B$2:$B$201,A138,'Lançamentos'!$C$2:$C$201,"Compra"))</f>
        <v/>
      </c>
      <c r="E138" s="9">
        <f>IF(A138="","",SUMIFS('Lançamentos'!$D$2:$D$201,'Lançamentos'!$B$2:$B$201,A138,'Lançamentos'!$C$2:$C$201,"Pagamento"))</f>
        <v/>
      </c>
      <c r="F138" s="9">
        <f>IF(A138="","",D138-E138)</f>
        <v/>
      </c>
      <c r="G138" s="10">
        <f>IF(A138="","",IF(C138="","Sem limite",IF(F138&gt;C138,"ACIMA DO LIMITE",IF(F138&gt;=C138*0.8,"Perto do limite","OK"))))</f>
        <v/>
      </c>
    </row>
    <row r="139">
      <c r="A139" s="6" t="n"/>
      <c r="B139" s="7" t="n"/>
      <c r="C139" s="8" t="n"/>
      <c r="D139" s="9">
        <f>IF(A139="","",SUMIFS('Lançamentos'!$D$2:$D$201,'Lançamentos'!$B$2:$B$201,A139,'Lançamentos'!$C$2:$C$201,"Compra"))</f>
        <v/>
      </c>
      <c r="E139" s="9">
        <f>IF(A139="","",SUMIFS('Lançamentos'!$D$2:$D$201,'Lançamentos'!$B$2:$B$201,A139,'Lançamentos'!$C$2:$C$201,"Pagamento"))</f>
        <v/>
      </c>
      <c r="F139" s="9">
        <f>IF(A139="","",D139-E139)</f>
        <v/>
      </c>
      <c r="G139" s="10">
        <f>IF(A139="","",IF(C139="","Sem limite",IF(F139&gt;C139,"ACIMA DO LIMITE",IF(F139&gt;=C139*0.8,"Perto do limite","OK"))))</f>
        <v/>
      </c>
    </row>
    <row r="140">
      <c r="A140" s="6" t="n"/>
      <c r="B140" s="7" t="n"/>
      <c r="C140" s="8" t="n"/>
      <c r="D140" s="9">
        <f>IF(A140="","",SUMIFS('Lançamentos'!$D$2:$D$201,'Lançamentos'!$B$2:$B$201,A140,'Lançamentos'!$C$2:$C$201,"Compra"))</f>
        <v/>
      </c>
      <c r="E140" s="9">
        <f>IF(A140="","",SUMIFS('Lançamentos'!$D$2:$D$201,'Lançamentos'!$B$2:$B$201,A140,'Lançamentos'!$C$2:$C$201,"Pagamento"))</f>
        <v/>
      </c>
      <c r="F140" s="9">
        <f>IF(A140="","",D140-E140)</f>
        <v/>
      </c>
      <c r="G140" s="10">
        <f>IF(A140="","",IF(C140="","Sem limite",IF(F140&gt;C140,"ACIMA DO LIMITE",IF(F140&gt;=C140*0.8,"Perto do limite","OK"))))</f>
        <v/>
      </c>
    </row>
    <row r="141">
      <c r="A141" s="6" t="n"/>
      <c r="B141" s="7" t="n"/>
      <c r="C141" s="8" t="n"/>
      <c r="D141" s="9">
        <f>IF(A141="","",SUMIFS('Lançamentos'!$D$2:$D$201,'Lançamentos'!$B$2:$B$201,A141,'Lançamentos'!$C$2:$C$201,"Compra"))</f>
        <v/>
      </c>
      <c r="E141" s="9">
        <f>IF(A141="","",SUMIFS('Lançamentos'!$D$2:$D$201,'Lançamentos'!$B$2:$B$201,A141,'Lançamentos'!$C$2:$C$201,"Pagamento"))</f>
        <v/>
      </c>
      <c r="F141" s="9">
        <f>IF(A141="","",D141-E141)</f>
        <v/>
      </c>
      <c r="G141" s="10">
        <f>IF(A141="","",IF(C141="","Sem limite",IF(F141&gt;C141,"ACIMA DO LIMITE",IF(F141&gt;=C141*0.8,"Perto do limite","OK"))))</f>
        <v/>
      </c>
    </row>
    <row r="142">
      <c r="A142" s="6" t="n"/>
      <c r="B142" s="7" t="n"/>
      <c r="C142" s="8" t="n"/>
      <c r="D142" s="9">
        <f>IF(A142="","",SUMIFS('Lançamentos'!$D$2:$D$201,'Lançamentos'!$B$2:$B$201,A142,'Lançamentos'!$C$2:$C$201,"Compra"))</f>
        <v/>
      </c>
      <c r="E142" s="9">
        <f>IF(A142="","",SUMIFS('Lançamentos'!$D$2:$D$201,'Lançamentos'!$B$2:$B$201,A142,'Lançamentos'!$C$2:$C$201,"Pagamento"))</f>
        <v/>
      </c>
      <c r="F142" s="9">
        <f>IF(A142="","",D142-E142)</f>
        <v/>
      </c>
      <c r="G142" s="10">
        <f>IF(A142="","",IF(C142="","Sem limite",IF(F142&gt;C142,"ACIMA DO LIMITE",IF(F142&gt;=C142*0.8,"Perto do limite","OK"))))</f>
        <v/>
      </c>
    </row>
    <row r="143">
      <c r="A143" s="6" t="n"/>
      <c r="B143" s="7" t="n"/>
      <c r="C143" s="8" t="n"/>
      <c r="D143" s="9">
        <f>IF(A143="","",SUMIFS('Lançamentos'!$D$2:$D$201,'Lançamentos'!$B$2:$B$201,A143,'Lançamentos'!$C$2:$C$201,"Compra"))</f>
        <v/>
      </c>
      <c r="E143" s="9">
        <f>IF(A143="","",SUMIFS('Lançamentos'!$D$2:$D$201,'Lançamentos'!$B$2:$B$201,A143,'Lançamentos'!$C$2:$C$201,"Pagamento"))</f>
        <v/>
      </c>
      <c r="F143" s="9">
        <f>IF(A143="","",D143-E143)</f>
        <v/>
      </c>
      <c r="G143" s="10">
        <f>IF(A143="","",IF(C143="","Sem limite",IF(F143&gt;C143,"ACIMA DO LIMITE",IF(F143&gt;=C143*0.8,"Perto do limite","OK"))))</f>
        <v/>
      </c>
    </row>
    <row r="144">
      <c r="A144" s="6" t="n"/>
      <c r="B144" s="7" t="n"/>
      <c r="C144" s="8" t="n"/>
      <c r="D144" s="9">
        <f>IF(A144="","",SUMIFS('Lançamentos'!$D$2:$D$201,'Lançamentos'!$B$2:$B$201,A144,'Lançamentos'!$C$2:$C$201,"Compra"))</f>
        <v/>
      </c>
      <c r="E144" s="9">
        <f>IF(A144="","",SUMIFS('Lançamentos'!$D$2:$D$201,'Lançamentos'!$B$2:$B$201,A144,'Lançamentos'!$C$2:$C$201,"Pagamento"))</f>
        <v/>
      </c>
      <c r="F144" s="9">
        <f>IF(A144="","",D144-E144)</f>
        <v/>
      </c>
      <c r="G144" s="10">
        <f>IF(A144="","",IF(C144="","Sem limite",IF(F144&gt;C144,"ACIMA DO LIMITE",IF(F144&gt;=C144*0.8,"Perto do limite","OK"))))</f>
        <v/>
      </c>
    </row>
    <row r="145">
      <c r="A145" s="6" t="n"/>
      <c r="B145" s="7" t="n"/>
      <c r="C145" s="8" t="n"/>
      <c r="D145" s="9">
        <f>IF(A145="","",SUMIFS('Lançamentos'!$D$2:$D$201,'Lançamentos'!$B$2:$B$201,A145,'Lançamentos'!$C$2:$C$201,"Compra"))</f>
        <v/>
      </c>
      <c r="E145" s="9">
        <f>IF(A145="","",SUMIFS('Lançamentos'!$D$2:$D$201,'Lançamentos'!$B$2:$B$201,A145,'Lançamentos'!$C$2:$C$201,"Pagamento"))</f>
        <v/>
      </c>
      <c r="F145" s="9">
        <f>IF(A145="","",D145-E145)</f>
        <v/>
      </c>
      <c r="G145" s="10">
        <f>IF(A145="","",IF(C145="","Sem limite",IF(F145&gt;C145,"ACIMA DO LIMITE",IF(F145&gt;=C145*0.8,"Perto do limite","OK"))))</f>
        <v/>
      </c>
    </row>
    <row r="146">
      <c r="A146" s="6" t="n"/>
      <c r="B146" s="7" t="n"/>
      <c r="C146" s="8" t="n"/>
      <c r="D146" s="9">
        <f>IF(A146="","",SUMIFS('Lançamentos'!$D$2:$D$201,'Lançamentos'!$B$2:$B$201,A146,'Lançamentos'!$C$2:$C$201,"Compra"))</f>
        <v/>
      </c>
      <c r="E146" s="9">
        <f>IF(A146="","",SUMIFS('Lançamentos'!$D$2:$D$201,'Lançamentos'!$B$2:$B$201,A146,'Lançamentos'!$C$2:$C$201,"Pagamento"))</f>
        <v/>
      </c>
      <c r="F146" s="9">
        <f>IF(A146="","",D146-E146)</f>
        <v/>
      </c>
      <c r="G146" s="10">
        <f>IF(A146="","",IF(C146="","Sem limite",IF(F146&gt;C146,"ACIMA DO LIMITE",IF(F146&gt;=C146*0.8,"Perto do limite","OK"))))</f>
        <v/>
      </c>
    </row>
    <row r="147">
      <c r="A147" s="6" t="n"/>
      <c r="B147" s="7" t="n"/>
      <c r="C147" s="8" t="n"/>
      <c r="D147" s="9">
        <f>IF(A147="","",SUMIFS('Lançamentos'!$D$2:$D$201,'Lançamentos'!$B$2:$B$201,A147,'Lançamentos'!$C$2:$C$201,"Compra"))</f>
        <v/>
      </c>
      <c r="E147" s="9">
        <f>IF(A147="","",SUMIFS('Lançamentos'!$D$2:$D$201,'Lançamentos'!$B$2:$B$201,A147,'Lançamentos'!$C$2:$C$201,"Pagamento"))</f>
        <v/>
      </c>
      <c r="F147" s="9">
        <f>IF(A147="","",D147-E147)</f>
        <v/>
      </c>
      <c r="G147" s="10">
        <f>IF(A147="","",IF(C147="","Sem limite",IF(F147&gt;C147,"ACIMA DO LIMITE",IF(F147&gt;=C147*0.8,"Perto do limite","OK"))))</f>
        <v/>
      </c>
    </row>
    <row r="148">
      <c r="A148" s="6" t="n"/>
      <c r="B148" s="7" t="n"/>
      <c r="C148" s="8" t="n"/>
      <c r="D148" s="9">
        <f>IF(A148="","",SUMIFS('Lançamentos'!$D$2:$D$201,'Lançamentos'!$B$2:$B$201,A148,'Lançamentos'!$C$2:$C$201,"Compra"))</f>
        <v/>
      </c>
      <c r="E148" s="9">
        <f>IF(A148="","",SUMIFS('Lançamentos'!$D$2:$D$201,'Lançamentos'!$B$2:$B$201,A148,'Lançamentos'!$C$2:$C$201,"Pagamento"))</f>
        <v/>
      </c>
      <c r="F148" s="9">
        <f>IF(A148="","",D148-E148)</f>
        <v/>
      </c>
      <c r="G148" s="10">
        <f>IF(A148="","",IF(C148="","Sem limite",IF(F148&gt;C148,"ACIMA DO LIMITE",IF(F148&gt;=C148*0.8,"Perto do limite","OK"))))</f>
        <v/>
      </c>
    </row>
    <row r="149">
      <c r="A149" s="6" t="n"/>
      <c r="B149" s="7" t="n"/>
      <c r="C149" s="8" t="n"/>
      <c r="D149" s="9">
        <f>IF(A149="","",SUMIFS('Lançamentos'!$D$2:$D$201,'Lançamentos'!$B$2:$B$201,A149,'Lançamentos'!$C$2:$C$201,"Compra"))</f>
        <v/>
      </c>
      <c r="E149" s="9">
        <f>IF(A149="","",SUMIFS('Lançamentos'!$D$2:$D$201,'Lançamentos'!$B$2:$B$201,A149,'Lançamentos'!$C$2:$C$201,"Pagamento"))</f>
        <v/>
      </c>
      <c r="F149" s="9">
        <f>IF(A149="","",D149-E149)</f>
        <v/>
      </c>
      <c r="G149" s="10">
        <f>IF(A149="","",IF(C149="","Sem limite",IF(F149&gt;C149,"ACIMA DO LIMITE",IF(F149&gt;=C149*0.8,"Perto do limite","OK"))))</f>
        <v/>
      </c>
    </row>
    <row r="150">
      <c r="A150" s="6" t="n"/>
      <c r="B150" s="7" t="n"/>
      <c r="C150" s="8" t="n"/>
      <c r="D150" s="9">
        <f>IF(A150="","",SUMIFS('Lançamentos'!$D$2:$D$201,'Lançamentos'!$B$2:$B$201,A150,'Lançamentos'!$C$2:$C$201,"Compra"))</f>
        <v/>
      </c>
      <c r="E150" s="9">
        <f>IF(A150="","",SUMIFS('Lançamentos'!$D$2:$D$201,'Lançamentos'!$B$2:$B$201,A150,'Lançamentos'!$C$2:$C$201,"Pagamento"))</f>
        <v/>
      </c>
      <c r="F150" s="9">
        <f>IF(A150="","",D150-E150)</f>
        <v/>
      </c>
      <c r="G150" s="10">
        <f>IF(A150="","",IF(C150="","Sem limite",IF(F150&gt;C150,"ACIMA DO LIMITE",IF(F150&gt;=C150*0.8,"Perto do limite","OK"))))</f>
        <v/>
      </c>
    </row>
    <row r="151">
      <c r="A151" s="6" t="n"/>
      <c r="B151" s="7" t="n"/>
      <c r="C151" s="8" t="n"/>
      <c r="D151" s="9">
        <f>IF(A151="","",SUMIFS('Lançamentos'!$D$2:$D$201,'Lançamentos'!$B$2:$B$201,A151,'Lançamentos'!$C$2:$C$201,"Compra"))</f>
        <v/>
      </c>
      <c r="E151" s="9">
        <f>IF(A151="","",SUMIFS('Lançamentos'!$D$2:$D$201,'Lançamentos'!$B$2:$B$201,A151,'Lançamentos'!$C$2:$C$201,"Pagamento"))</f>
        <v/>
      </c>
      <c r="F151" s="9">
        <f>IF(A151="","",D151-E151)</f>
        <v/>
      </c>
      <c r="G151" s="10">
        <f>IF(A151="","",IF(C151="","Sem limite",IF(F151&gt;C151,"ACIMA DO LIMITE",IF(F151&gt;=C151*0.8,"Perto do limite","OK"))))</f>
        <v/>
      </c>
    </row>
  </sheetData>
  <autoFilter ref="A1:G151"/>
  <conditionalFormatting sqref="A2:G151">
    <cfRule type="expression" priority="1" dxfId="0">
      <formula>$G2="ACIMA DO LIMITE"</formula>
    </cfRule>
    <cfRule type="expression" priority="2" dxfId="1">
      <formula>$G2="Perto do limite"</formula>
    </cfRule>
  </conditionalFormatting>
  <dataValidations count="1">
    <dataValidation sqref="C2:C151" showDropDown="0" showInputMessage="0" showErrorMessage="1" allowBlank="1" errorTitle="Limite inválido" error="Digite um valor maior ou igual a zero." type="decimal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14" customWidth="1" min="3" max="3"/>
    <col width="14" customWidth="1" min="4" max="4"/>
    <col width="45" customWidth="1" min="5" max="5"/>
  </cols>
  <sheetData>
    <row r="1">
      <c r="A1" s="4" t="inlineStr">
        <is>
          <t>Data</t>
        </is>
      </c>
      <c r="B1" s="4" t="inlineStr">
        <is>
          <t>Cliente</t>
        </is>
      </c>
      <c r="C1" s="4" t="inlineStr">
        <is>
          <t>Tipo</t>
        </is>
      </c>
      <c r="D1" s="4" t="inlineStr">
        <is>
          <t>Valor</t>
        </is>
      </c>
      <c r="E1" s="4" t="inlineStr">
        <is>
          <t>Observação</t>
        </is>
      </c>
    </row>
    <row r="2">
      <c r="A2" s="12" t="n">
        <v>46296</v>
      </c>
      <c r="B2" s="6" t="inlineStr">
        <is>
          <t>Maria Souza (exemplo)</t>
        </is>
      </c>
      <c r="C2" s="6" t="inlineStr">
        <is>
          <t>Compra</t>
        </is>
      </c>
      <c r="D2" s="8" t="n">
        <v>85.5</v>
      </c>
      <c r="E2" s="6" t="inlineStr">
        <is>
          <t>Arroz, feijão, óleo</t>
        </is>
      </c>
    </row>
    <row r="3">
      <c r="A3" s="12" t="n">
        <v>46298</v>
      </c>
      <c r="B3" s="6" t="inlineStr">
        <is>
          <t>João Lima (exemplo)</t>
        </is>
      </c>
      <c r="C3" s="6" t="inlineStr">
        <is>
          <t>Compra</t>
        </is>
      </c>
      <c r="D3" s="8" t="n">
        <v>120</v>
      </c>
      <c r="E3" s="6" t="inlineStr">
        <is>
          <t>Ração 10 kg</t>
        </is>
      </c>
    </row>
    <row r="4">
      <c r="A4" s="12" t="n">
        <v>46300</v>
      </c>
      <c r="B4" s="6" t="inlineStr">
        <is>
          <t>Maria Souza (exemplo)</t>
        </is>
      </c>
      <c r="C4" s="6" t="inlineStr">
        <is>
          <t>Compra</t>
        </is>
      </c>
      <c r="D4" s="8" t="n">
        <v>42</v>
      </c>
      <c r="E4" s="6" t="inlineStr">
        <is>
          <t>Produtos de limpeza</t>
        </is>
      </c>
    </row>
    <row r="5">
      <c r="A5" s="12" t="n">
        <v>46301</v>
      </c>
      <c r="B5" s="6" t="inlineStr">
        <is>
          <t>Ana Pereira (exemplo)</t>
        </is>
      </c>
      <c r="C5" s="6" t="inlineStr">
        <is>
          <t>Compra</t>
        </is>
      </c>
      <c r="D5" s="8" t="n">
        <v>60</v>
      </c>
      <c r="E5" s="6" t="inlineStr">
        <is>
          <t>Material escolar</t>
        </is>
      </c>
    </row>
    <row r="6">
      <c r="A6" s="12" t="n">
        <v>46303</v>
      </c>
      <c r="B6" s="6" t="inlineStr">
        <is>
          <t>João Lima (exemplo)</t>
        </is>
      </c>
      <c r="C6" s="6" t="inlineStr">
        <is>
          <t>Compra</t>
        </is>
      </c>
      <c r="D6" s="8" t="n">
        <v>45</v>
      </c>
      <c r="E6" s="6" t="inlineStr">
        <is>
          <t>Petiscos e areia</t>
        </is>
      </c>
    </row>
    <row r="7">
      <c r="A7" s="12" t="n">
        <v>46305</v>
      </c>
      <c r="B7" s="6" t="inlineStr">
        <is>
          <t>Maria Souza (exemplo)</t>
        </is>
      </c>
      <c r="C7" s="6" t="inlineStr">
        <is>
          <t>Pagamento</t>
        </is>
      </c>
      <c r="D7" s="8" t="n">
        <v>100</v>
      </c>
      <c r="E7" s="6" t="inlineStr">
        <is>
          <t>Pix</t>
        </is>
      </c>
    </row>
    <row r="8">
      <c r="A8" s="12" t="n">
        <v>46305</v>
      </c>
      <c r="B8" s="6" t="inlineStr">
        <is>
          <t>Ana Pereira (exemplo)</t>
        </is>
      </c>
      <c r="C8" s="6" t="inlineStr">
        <is>
          <t>Pagamento</t>
        </is>
      </c>
      <c r="D8" s="8" t="n">
        <v>60</v>
      </c>
      <c r="E8" s="6" t="inlineStr">
        <is>
          <t>Dinheiro - quitou</t>
        </is>
      </c>
    </row>
    <row r="9">
      <c r="A9" s="12" t="n"/>
      <c r="B9" s="6" t="n"/>
      <c r="C9" s="6" t="n"/>
      <c r="D9" s="8" t="n"/>
      <c r="E9" s="6" t="n"/>
    </row>
    <row r="10">
      <c r="A10" s="12" t="n"/>
      <c r="B10" s="6" t="n"/>
      <c r="C10" s="6" t="n"/>
      <c r="D10" s="8" t="n"/>
      <c r="E10" s="6" t="n"/>
    </row>
    <row r="11">
      <c r="A11" s="12" t="n"/>
      <c r="B11" s="6" t="n"/>
      <c r="C11" s="6" t="n"/>
      <c r="D11" s="8" t="n"/>
      <c r="E11" s="6" t="n"/>
    </row>
    <row r="12">
      <c r="A12" s="12" t="n"/>
      <c r="B12" s="6" t="n"/>
      <c r="C12" s="6" t="n"/>
      <c r="D12" s="8" t="n"/>
      <c r="E12" s="6" t="n"/>
    </row>
    <row r="13">
      <c r="A13" s="12" t="n"/>
      <c r="B13" s="6" t="n"/>
      <c r="C13" s="6" t="n"/>
      <c r="D13" s="8" t="n"/>
      <c r="E13" s="6" t="n"/>
    </row>
    <row r="14">
      <c r="A14" s="12" t="n"/>
      <c r="B14" s="6" t="n"/>
      <c r="C14" s="6" t="n"/>
      <c r="D14" s="8" t="n"/>
      <c r="E14" s="6" t="n"/>
    </row>
    <row r="15">
      <c r="A15" s="12" t="n"/>
      <c r="B15" s="6" t="n"/>
      <c r="C15" s="6" t="n"/>
      <c r="D15" s="8" t="n"/>
      <c r="E15" s="6" t="n"/>
    </row>
    <row r="16">
      <c r="A16" s="12" t="n"/>
      <c r="B16" s="6" t="n"/>
      <c r="C16" s="6" t="n"/>
      <c r="D16" s="8" t="n"/>
      <c r="E16" s="6" t="n"/>
    </row>
    <row r="17">
      <c r="A17" s="12" t="n"/>
      <c r="B17" s="6" t="n"/>
      <c r="C17" s="6" t="n"/>
      <c r="D17" s="8" t="n"/>
      <c r="E17" s="6" t="n"/>
    </row>
    <row r="18">
      <c r="A18" s="12" t="n"/>
      <c r="B18" s="6" t="n"/>
      <c r="C18" s="6" t="n"/>
      <c r="D18" s="8" t="n"/>
      <c r="E18" s="6" t="n"/>
    </row>
    <row r="19">
      <c r="A19" s="12" t="n"/>
      <c r="B19" s="6" t="n"/>
      <c r="C19" s="6" t="n"/>
      <c r="D19" s="8" t="n"/>
      <c r="E19" s="6" t="n"/>
    </row>
    <row r="20">
      <c r="A20" s="12" t="n"/>
      <c r="B20" s="6" t="n"/>
      <c r="C20" s="6" t="n"/>
      <c r="D20" s="8" t="n"/>
      <c r="E20" s="6" t="n"/>
    </row>
    <row r="21">
      <c r="A21" s="12" t="n"/>
      <c r="B21" s="6" t="n"/>
      <c r="C21" s="6" t="n"/>
      <c r="D21" s="8" t="n"/>
      <c r="E21" s="6" t="n"/>
    </row>
    <row r="22">
      <c r="A22" s="12" t="n"/>
      <c r="B22" s="6" t="n"/>
      <c r="C22" s="6" t="n"/>
      <c r="D22" s="8" t="n"/>
      <c r="E22" s="6" t="n"/>
    </row>
    <row r="23">
      <c r="A23" s="12" t="n"/>
      <c r="B23" s="6" t="n"/>
      <c r="C23" s="6" t="n"/>
      <c r="D23" s="8" t="n"/>
      <c r="E23" s="6" t="n"/>
    </row>
    <row r="24">
      <c r="A24" s="12" t="n"/>
      <c r="B24" s="6" t="n"/>
      <c r="C24" s="6" t="n"/>
      <c r="D24" s="8" t="n"/>
      <c r="E24" s="6" t="n"/>
    </row>
    <row r="25">
      <c r="A25" s="12" t="n"/>
      <c r="B25" s="6" t="n"/>
      <c r="C25" s="6" t="n"/>
      <c r="D25" s="8" t="n"/>
      <c r="E25" s="6" t="n"/>
    </row>
    <row r="26">
      <c r="A26" s="12" t="n"/>
      <c r="B26" s="6" t="n"/>
      <c r="C26" s="6" t="n"/>
      <c r="D26" s="8" t="n"/>
      <c r="E26" s="6" t="n"/>
    </row>
    <row r="27">
      <c r="A27" s="12" t="n"/>
      <c r="B27" s="6" t="n"/>
      <c r="C27" s="6" t="n"/>
      <c r="D27" s="8" t="n"/>
      <c r="E27" s="6" t="n"/>
    </row>
    <row r="28">
      <c r="A28" s="12" t="n"/>
      <c r="B28" s="6" t="n"/>
      <c r="C28" s="6" t="n"/>
      <c r="D28" s="8" t="n"/>
      <c r="E28" s="6" t="n"/>
    </row>
    <row r="29">
      <c r="A29" s="12" t="n"/>
      <c r="B29" s="6" t="n"/>
      <c r="C29" s="6" t="n"/>
      <c r="D29" s="8" t="n"/>
      <c r="E29" s="6" t="n"/>
    </row>
    <row r="30">
      <c r="A30" s="12" t="n"/>
      <c r="B30" s="6" t="n"/>
      <c r="C30" s="6" t="n"/>
      <c r="D30" s="8" t="n"/>
      <c r="E30" s="6" t="n"/>
    </row>
    <row r="31">
      <c r="A31" s="12" t="n"/>
      <c r="B31" s="6" t="n"/>
      <c r="C31" s="6" t="n"/>
      <c r="D31" s="8" t="n"/>
      <c r="E31" s="6" t="n"/>
    </row>
    <row r="32">
      <c r="A32" s="12" t="n"/>
      <c r="B32" s="6" t="n"/>
      <c r="C32" s="6" t="n"/>
      <c r="D32" s="8" t="n"/>
      <c r="E32" s="6" t="n"/>
    </row>
    <row r="33">
      <c r="A33" s="12" t="n"/>
      <c r="B33" s="6" t="n"/>
      <c r="C33" s="6" t="n"/>
      <c r="D33" s="8" t="n"/>
      <c r="E33" s="6" t="n"/>
    </row>
    <row r="34">
      <c r="A34" s="12" t="n"/>
      <c r="B34" s="6" t="n"/>
      <c r="C34" s="6" t="n"/>
      <c r="D34" s="8" t="n"/>
      <c r="E34" s="6" t="n"/>
    </row>
    <row r="35">
      <c r="A35" s="12" t="n"/>
      <c r="B35" s="6" t="n"/>
      <c r="C35" s="6" t="n"/>
      <c r="D35" s="8" t="n"/>
      <c r="E35" s="6" t="n"/>
    </row>
    <row r="36">
      <c r="A36" s="12" t="n"/>
      <c r="B36" s="6" t="n"/>
      <c r="C36" s="6" t="n"/>
      <c r="D36" s="8" t="n"/>
      <c r="E36" s="6" t="n"/>
    </row>
    <row r="37">
      <c r="A37" s="12" t="n"/>
      <c r="B37" s="6" t="n"/>
      <c r="C37" s="6" t="n"/>
      <c r="D37" s="8" t="n"/>
      <c r="E37" s="6" t="n"/>
    </row>
    <row r="38">
      <c r="A38" s="12" t="n"/>
      <c r="B38" s="6" t="n"/>
      <c r="C38" s="6" t="n"/>
      <c r="D38" s="8" t="n"/>
      <c r="E38" s="6" t="n"/>
    </row>
    <row r="39">
      <c r="A39" s="12" t="n"/>
      <c r="B39" s="6" t="n"/>
      <c r="C39" s="6" t="n"/>
      <c r="D39" s="8" t="n"/>
      <c r="E39" s="6" t="n"/>
    </row>
    <row r="40">
      <c r="A40" s="12" t="n"/>
      <c r="B40" s="6" t="n"/>
      <c r="C40" s="6" t="n"/>
      <c r="D40" s="8" t="n"/>
      <c r="E40" s="6" t="n"/>
    </row>
    <row r="41">
      <c r="A41" s="12" t="n"/>
      <c r="B41" s="6" t="n"/>
      <c r="C41" s="6" t="n"/>
      <c r="D41" s="8" t="n"/>
      <c r="E41" s="6" t="n"/>
    </row>
    <row r="42">
      <c r="A42" s="12" t="n"/>
      <c r="B42" s="6" t="n"/>
      <c r="C42" s="6" t="n"/>
      <c r="D42" s="8" t="n"/>
      <c r="E42" s="6" t="n"/>
    </row>
    <row r="43">
      <c r="A43" s="12" t="n"/>
      <c r="B43" s="6" t="n"/>
      <c r="C43" s="6" t="n"/>
      <c r="D43" s="8" t="n"/>
      <c r="E43" s="6" t="n"/>
    </row>
    <row r="44">
      <c r="A44" s="12" t="n"/>
      <c r="B44" s="6" t="n"/>
      <c r="C44" s="6" t="n"/>
      <c r="D44" s="8" t="n"/>
      <c r="E44" s="6" t="n"/>
    </row>
    <row r="45">
      <c r="A45" s="12" t="n"/>
      <c r="B45" s="6" t="n"/>
      <c r="C45" s="6" t="n"/>
      <c r="D45" s="8" t="n"/>
      <c r="E45" s="6" t="n"/>
    </row>
    <row r="46">
      <c r="A46" s="12" t="n"/>
      <c r="B46" s="6" t="n"/>
      <c r="C46" s="6" t="n"/>
      <c r="D46" s="8" t="n"/>
      <c r="E46" s="6" t="n"/>
    </row>
    <row r="47">
      <c r="A47" s="12" t="n"/>
      <c r="B47" s="6" t="n"/>
      <c r="C47" s="6" t="n"/>
      <c r="D47" s="8" t="n"/>
      <c r="E47" s="6" t="n"/>
    </row>
    <row r="48">
      <c r="A48" s="12" t="n"/>
      <c r="B48" s="6" t="n"/>
      <c r="C48" s="6" t="n"/>
      <c r="D48" s="8" t="n"/>
      <c r="E48" s="6" t="n"/>
    </row>
    <row r="49">
      <c r="A49" s="12" t="n"/>
      <c r="B49" s="6" t="n"/>
      <c r="C49" s="6" t="n"/>
      <c r="D49" s="8" t="n"/>
      <c r="E49" s="6" t="n"/>
    </row>
    <row r="50">
      <c r="A50" s="12" t="n"/>
      <c r="B50" s="6" t="n"/>
      <c r="C50" s="6" t="n"/>
      <c r="D50" s="8" t="n"/>
      <c r="E50" s="6" t="n"/>
    </row>
    <row r="51">
      <c r="A51" s="12" t="n"/>
      <c r="B51" s="6" t="n"/>
      <c r="C51" s="6" t="n"/>
      <c r="D51" s="8" t="n"/>
      <c r="E51" s="6" t="n"/>
    </row>
    <row r="52">
      <c r="A52" s="12" t="n"/>
      <c r="B52" s="6" t="n"/>
      <c r="C52" s="6" t="n"/>
      <c r="D52" s="8" t="n"/>
      <c r="E52" s="6" t="n"/>
    </row>
    <row r="53">
      <c r="A53" s="12" t="n"/>
      <c r="B53" s="6" t="n"/>
      <c r="C53" s="6" t="n"/>
      <c r="D53" s="8" t="n"/>
      <c r="E53" s="6" t="n"/>
    </row>
    <row r="54">
      <c r="A54" s="12" t="n"/>
      <c r="B54" s="6" t="n"/>
      <c r="C54" s="6" t="n"/>
      <c r="D54" s="8" t="n"/>
      <c r="E54" s="6" t="n"/>
    </row>
    <row r="55">
      <c r="A55" s="12" t="n"/>
      <c r="B55" s="6" t="n"/>
      <c r="C55" s="6" t="n"/>
      <c r="D55" s="8" t="n"/>
      <c r="E55" s="6" t="n"/>
    </row>
    <row r="56">
      <c r="A56" s="12" t="n"/>
      <c r="B56" s="6" t="n"/>
      <c r="C56" s="6" t="n"/>
      <c r="D56" s="8" t="n"/>
      <c r="E56" s="6" t="n"/>
    </row>
    <row r="57">
      <c r="A57" s="12" t="n"/>
      <c r="B57" s="6" t="n"/>
      <c r="C57" s="6" t="n"/>
      <c r="D57" s="8" t="n"/>
      <c r="E57" s="6" t="n"/>
    </row>
    <row r="58">
      <c r="A58" s="12" t="n"/>
      <c r="B58" s="6" t="n"/>
      <c r="C58" s="6" t="n"/>
      <c r="D58" s="8" t="n"/>
      <c r="E58" s="6" t="n"/>
    </row>
    <row r="59">
      <c r="A59" s="12" t="n"/>
      <c r="B59" s="6" t="n"/>
      <c r="C59" s="6" t="n"/>
      <c r="D59" s="8" t="n"/>
      <c r="E59" s="6" t="n"/>
    </row>
    <row r="60">
      <c r="A60" s="12" t="n"/>
      <c r="B60" s="6" t="n"/>
      <c r="C60" s="6" t="n"/>
      <c r="D60" s="8" t="n"/>
      <c r="E60" s="6" t="n"/>
    </row>
    <row r="61">
      <c r="A61" s="12" t="n"/>
      <c r="B61" s="6" t="n"/>
      <c r="C61" s="6" t="n"/>
      <c r="D61" s="8" t="n"/>
      <c r="E61" s="6" t="n"/>
    </row>
    <row r="62">
      <c r="A62" s="12" t="n"/>
      <c r="B62" s="6" t="n"/>
      <c r="C62" s="6" t="n"/>
      <c r="D62" s="8" t="n"/>
      <c r="E62" s="6" t="n"/>
    </row>
    <row r="63">
      <c r="A63" s="12" t="n"/>
      <c r="B63" s="6" t="n"/>
      <c r="C63" s="6" t="n"/>
      <c r="D63" s="8" t="n"/>
      <c r="E63" s="6" t="n"/>
    </row>
    <row r="64">
      <c r="A64" s="12" t="n"/>
      <c r="B64" s="6" t="n"/>
      <c r="C64" s="6" t="n"/>
      <c r="D64" s="8" t="n"/>
      <c r="E64" s="6" t="n"/>
    </row>
    <row r="65">
      <c r="A65" s="12" t="n"/>
      <c r="B65" s="6" t="n"/>
      <c r="C65" s="6" t="n"/>
      <c r="D65" s="8" t="n"/>
      <c r="E65" s="6" t="n"/>
    </row>
    <row r="66">
      <c r="A66" s="12" t="n"/>
      <c r="B66" s="6" t="n"/>
      <c r="C66" s="6" t="n"/>
      <c r="D66" s="8" t="n"/>
      <c r="E66" s="6" t="n"/>
    </row>
    <row r="67">
      <c r="A67" s="12" t="n"/>
      <c r="B67" s="6" t="n"/>
      <c r="C67" s="6" t="n"/>
      <c r="D67" s="8" t="n"/>
      <c r="E67" s="6" t="n"/>
    </row>
    <row r="68">
      <c r="A68" s="12" t="n"/>
      <c r="B68" s="6" t="n"/>
      <c r="C68" s="6" t="n"/>
      <c r="D68" s="8" t="n"/>
      <c r="E68" s="6" t="n"/>
    </row>
    <row r="69">
      <c r="A69" s="12" t="n"/>
      <c r="B69" s="6" t="n"/>
      <c r="C69" s="6" t="n"/>
      <c r="D69" s="8" t="n"/>
      <c r="E69" s="6" t="n"/>
    </row>
    <row r="70">
      <c r="A70" s="12" t="n"/>
      <c r="B70" s="6" t="n"/>
      <c r="C70" s="6" t="n"/>
      <c r="D70" s="8" t="n"/>
      <c r="E70" s="6" t="n"/>
    </row>
    <row r="71">
      <c r="A71" s="12" t="n"/>
      <c r="B71" s="6" t="n"/>
      <c r="C71" s="6" t="n"/>
      <c r="D71" s="8" t="n"/>
      <c r="E71" s="6" t="n"/>
    </row>
    <row r="72">
      <c r="A72" s="12" t="n"/>
      <c r="B72" s="6" t="n"/>
      <c r="C72" s="6" t="n"/>
      <c r="D72" s="8" t="n"/>
      <c r="E72" s="6" t="n"/>
    </row>
    <row r="73">
      <c r="A73" s="12" t="n"/>
      <c r="B73" s="6" t="n"/>
      <c r="C73" s="6" t="n"/>
      <c r="D73" s="8" t="n"/>
      <c r="E73" s="6" t="n"/>
    </row>
    <row r="74">
      <c r="A74" s="12" t="n"/>
      <c r="B74" s="6" t="n"/>
      <c r="C74" s="6" t="n"/>
      <c r="D74" s="8" t="n"/>
      <c r="E74" s="6" t="n"/>
    </row>
    <row r="75">
      <c r="A75" s="12" t="n"/>
      <c r="B75" s="6" t="n"/>
      <c r="C75" s="6" t="n"/>
      <c r="D75" s="8" t="n"/>
      <c r="E75" s="6" t="n"/>
    </row>
    <row r="76">
      <c r="A76" s="12" t="n"/>
      <c r="B76" s="6" t="n"/>
      <c r="C76" s="6" t="n"/>
      <c r="D76" s="8" t="n"/>
      <c r="E76" s="6" t="n"/>
    </row>
    <row r="77">
      <c r="A77" s="12" t="n"/>
      <c r="B77" s="6" t="n"/>
      <c r="C77" s="6" t="n"/>
      <c r="D77" s="8" t="n"/>
      <c r="E77" s="6" t="n"/>
    </row>
    <row r="78">
      <c r="A78" s="12" t="n"/>
      <c r="B78" s="6" t="n"/>
      <c r="C78" s="6" t="n"/>
      <c r="D78" s="8" t="n"/>
      <c r="E78" s="6" t="n"/>
    </row>
    <row r="79">
      <c r="A79" s="12" t="n"/>
      <c r="B79" s="6" t="n"/>
      <c r="C79" s="6" t="n"/>
      <c r="D79" s="8" t="n"/>
      <c r="E79" s="6" t="n"/>
    </row>
    <row r="80">
      <c r="A80" s="12" t="n"/>
      <c r="B80" s="6" t="n"/>
      <c r="C80" s="6" t="n"/>
      <c r="D80" s="8" t="n"/>
      <c r="E80" s="6" t="n"/>
    </row>
    <row r="81">
      <c r="A81" s="12" t="n"/>
      <c r="B81" s="6" t="n"/>
      <c r="C81" s="6" t="n"/>
      <c r="D81" s="8" t="n"/>
      <c r="E81" s="6" t="n"/>
    </row>
    <row r="82">
      <c r="A82" s="12" t="n"/>
      <c r="B82" s="6" t="n"/>
      <c r="C82" s="6" t="n"/>
      <c r="D82" s="8" t="n"/>
      <c r="E82" s="6" t="n"/>
    </row>
    <row r="83">
      <c r="A83" s="12" t="n"/>
      <c r="B83" s="6" t="n"/>
      <c r="C83" s="6" t="n"/>
      <c r="D83" s="8" t="n"/>
      <c r="E83" s="6" t="n"/>
    </row>
    <row r="84">
      <c r="A84" s="12" t="n"/>
      <c r="B84" s="6" t="n"/>
      <c r="C84" s="6" t="n"/>
      <c r="D84" s="8" t="n"/>
      <c r="E84" s="6" t="n"/>
    </row>
    <row r="85">
      <c r="A85" s="12" t="n"/>
      <c r="B85" s="6" t="n"/>
      <c r="C85" s="6" t="n"/>
      <c r="D85" s="8" t="n"/>
      <c r="E85" s="6" t="n"/>
    </row>
    <row r="86">
      <c r="A86" s="12" t="n"/>
      <c r="B86" s="6" t="n"/>
      <c r="C86" s="6" t="n"/>
      <c r="D86" s="8" t="n"/>
      <c r="E86" s="6" t="n"/>
    </row>
    <row r="87">
      <c r="A87" s="12" t="n"/>
      <c r="B87" s="6" t="n"/>
      <c r="C87" s="6" t="n"/>
      <c r="D87" s="8" t="n"/>
      <c r="E87" s="6" t="n"/>
    </row>
    <row r="88">
      <c r="A88" s="12" t="n"/>
      <c r="B88" s="6" t="n"/>
      <c r="C88" s="6" t="n"/>
      <c r="D88" s="8" t="n"/>
      <c r="E88" s="6" t="n"/>
    </row>
    <row r="89">
      <c r="A89" s="12" t="n"/>
      <c r="B89" s="6" t="n"/>
      <c r="C89" s="6" t="n"/>
      <c r="D89" s="8" t="n"/>
      <c r="E89" s="6" t="n"/>
    </row>
    <row r="90">
      <c r="A90" s="12" t="n"/>
      <c r="B90" s="6" t="n"/>
      <c r="C90" s="6" t="n"/>
      <c r="D90" s="8" t="n"/>
      <c r="E90" s="6" t="n"/>
    </row>
    <row r="91">
      <c r="A91" s="12" t="n"/>
      <c r="B91" s="6" t="n"/>
      <c r="C91" s="6" t="n"/>
      <c r="D91" s="8" t="n"/>
      <c r="E91" s="6" t="n"/>
    </row>
    <row r="92">
      <c r="A92" s="12" t="n"/>
      <c r="B92" s="6" t="n"/>
      <c r="C92" s="6" t="n"/>
      <c r="D92" s="8" t="n"/>
      <c r="E92" s="6" t="n"/>
    </row>
    <row r="93">
      <c r="A93" s="12" t="n"/>
      <c r="B93" s="6" t="n"/>
      <c r="C93" s="6" t="n"/>
      <c r="D93" s="8" t="n"/>
      <c r="E93" s="6" t="n"/>
    </row>
    <row r="94">
      <c r="A94" s="12" t="n"/>
      <c r="B94" s="6" t="n"/>
      <c r="C94" s="6" t="n"/>
      <c r="D94" s="8" t="n"/>
      <c r="E94" s="6" t="n"/>
    </row>
    <row r="95">
      <c r="A95" s="12" t="n"/>
      <c r="B95" s="6" t="n"/>
      <c r="C95" s="6" t="n"/>
      <c r="D95" s="8" t="n"/>
      <c r="E95" s="6" t="n"/>
    </row>
    <row r="96">
      <c r="A96" s="12" t="n"/>
      <c r="B96" s="6" t="n"/>
      <c r="C96" s="6" t="n"/>
      <c r="D96" s="8" t="n"/>
      <c r="E96" s="6" t="n"/>
    </row>
    <row r="97">
      <c r="A97" s="12" t="n"/>
      <c r="B97" s="6" t="n"/>
      <c r="C97" s="6" t="n"/>
      <c r="D97" s="8" t="n"/>
      <c r="E97" s="6" t="n"/>
    </row>
    <row r="98">
      <c r="A98" s="12" t="n"/>
      <c r="B98" s="6" t="n"/>
      <c r="C98" s="6" t="n"/>
      <c r="D98" s="8" t="n"/>
      <c r="E98" s="6" t="n"/>
    </row>
    <row r="99">
      <c r="A99" s="12" t="n"/>
      <c r="B99" s="6" t="n"/>
      <c r="C99" s="6" t="n"/>
      <c r="D99" s="8" t="n"/>
      <c r="E99" s="6" t="n"/>
    </row>
    <row r="100">
      <c r="A100" s="12" t="n"/>
      <c r="B100" s="6" t="n"/>
      <c r="C100" s="6" t="n"/>
      <c r="D100" s="8" t="n"/>
      <c r="E100" s="6" t="n"/>
    </row>
    <row r="101">
      <c r="A101" s="12" t="n"/>
      <c r="B101" s="6" t="n"/>
      <c r="C101" s="6" t="n"/>
      <c r="D101" s="8" t="n"/>
      <c r="E101" s="6" t="n"/>
    </row>
    <row r="102">
      <c r="A102" s="12" t="n"/>
      <c r="B102" s="6" t="n"/>
      <c r="C102" s="6" t="n"/>
      <c r="D102" s="8" t="n"/>
      <c r="E102" s="6" t="n"/>
    </row>
    <row r="103">
      <c r="A103" s="12" t="n"/>
      <c r="B103" s="6" t="n"/>
      <c r="C103" s="6" t="n"/>
      <c r="D103" s="8" t="n"/>
      <c r="E103" s="6" t="n"/>
    </row>
    <row r="104">
      <c r="A104" s="12" t="n"/>
      <c r="B104" s="6" t="n"/>
      <c r="C104" s="6" t="n"/>
      <c r="D104" s="8" t="n"/>
      <c r="E104" s="6" t="n"/>
    </row>
    <row r="105">
      <c r="A105" s="12" t="n"/>
      <c r="B105" s="6" t="n"/>
      <c r="C105" s="6" t="n"/>
      <c r="D105" s="8" t="n"/>
      <c r="E105" s="6" t="n"/>
    </row>
    <row r="106">
      <c r="A106" s="12" t="n"/>
      <c r="B106" s="6" t="n"/>
      <c r="C106" s="6" t="n"/>
      <c r="D106" s="8" t="n"/>
      <c r="E106" s="6" t="n"/>
    </row>
    <row r="107">
      <c r="A107" s="12" t="n"/>
      <c r="B107" s="6" t="n"/>
      <c r="C107" s="6" t="n"/>
      <c r="D107" s="8" t="n"/>
      <c r="E107" s="6" t="n"/>
    </row>
    <row r="108">
      <c r="A108" s="12" t="n"/>
      <c r="B108" s="6" t="n"/>
      <c r="C108" s="6" t="n"/>
      <c r="D108" s="8" t="n"/>
      <c r="E108" s="6" t="n"/>
    </row>
    <row r="109">
      <c r="A109" s="12" t="n"/>
      <c r="B109" s="6" t="n"/>
      <c r="C109" s="6" t="n"/>
      <c r="D109" s="8" t="n"/>
      <c r="E109" s="6" t="n"/>
    </row>
    <row r="110">
      <c r="A110" s="12" t="n"/>
      <c r="B110" s="6" t="n"/>
      <c r="C110" s="6" t="n"/>
      <c r="D110" s="8" t="n"/>
      <c r="E110" s="6" t="n"/>
    </row>
    <row r="111">
      <c r="A111" s="12" t="n"/>
      <c r="B111" s="6" t="n"/>
      <c r="C111" s="6" t="n"/>
      <c r="D111" s="8" t="n"/>
      <c r="E111" s="6" t="n"/>
    </row>
    <row r="112">
      <c r="A112" s="12" t="n"/>
      <c r="B112" s="6" t="n"/>
      <c r="C112" s="6" t="n"/>
      <c r="D112" s="8" t="n"/>
      <c r="E112" s="6" t="n"/>
    </row>
    <row r="113">
      <c r="A113" s="12" t="n"/>
      <c r="B113" s="6" t="n"/>
      <c r="C113" s="6" t="n"/>
      <c r="D113" s="8" t="n"/>
      <c r="E113" s="6" t="n"/>
    </row>
    <row r="114">
      <c r="A114" s="12" t="n"/>
      <c r="B114" s="6" t="n"/>
      <c r="C114" s="6" t="n"/>
      <c r="D114" s="8" t="n"/>
      <c r="E114" s="6" t="n"/>
    </row>
    <row r="115">
      <c r="A115" s="12" t="n"/>
      <c r="B115" s="6" t="n"/>
      <c r="C115" s="6" t="n"/>
      <c r="D115" s="8" t="n"/>
      <c r="E115" s="6" t="n"/>
    </row>
    <row r="116">
      <c r="A116" s="12" t="n"/>
      <c r="B116" s="6" t="n"/>
      <c r="C116" s="6" t="n"/>
      <c r="D116" s="8" t="n"/>
      <c r="E116" s="6" t="n"/>
    </row>
    <row r="117">
      <c r="A117" s="12" t="n"/>
      <c r="B117" s="6" t="n"/>
      <c r="C117" s="6" t="n"/>
      <c r="D117" s="8" t="n"/>
      <c r="E117" s="6" t="n"/>
    </row>
    <row r="118">
      <c r="A118" s="12" t="n"/>
      <c r="B118" s="6" t="n"/>
      <c r="C118" s="6" t="n"/>
      <c r="D118" s="8" t="n"/>
      <c r="E118" s="6" t="n"/>
    </row>
    <row r="119">
      <c r="A119" s="12" t="n"/>
      <c r="B119" s="6" t="n"/>
      <c r="C119" s="6" t="n"/>
      <c r="D119" s="8" t="n"/>
      <c r="E119" s="6" t="n"/>
    </row>
    <row r="120">
      <c r="A120" s="12" t="n"/>
      <c r="B120" s="6" t="n"/>
      <c r="C120" s="6" t="n"/>
      <c r="D120" s="8" t="n"/>
      <c r="E120" s="6" t="n"/>
    </row>
    <row r="121">
      <c r="A121" s="12" t="n"/>
      <c r="B121" s="6" t="n"/>
      <c r="C121" s="6" t="n"/>
      <c r="D121" s="8" t="n"/>
      <c r="E121" s="6" t="n"/>
    </row>
    <row r="122">
      <c r="A122" s="12" t="n"/>
      <c r="B122" s="6" t="n"/>
      <c r="C122" s="6" t="n"/>
      <c r="D122" s="8" t="n"/>
      <c r="E122" s="6" t="n"/>
    </row>
    <row r="123">
      <c r="A123" s="12" t="n"/>
      <c r="B123" s="6" t="n"/>
      <c r="C123" s="6" t="n"/>
      <c r="D123" s="8" t="n"/>
      <c r="E123" s="6" t="n"/>
    </row>
    <row r="124">
      <c r="A124" s="12" t="n"/>
      <c r="B124" s="6" t="n"/>
      <c r="C124" s="6" t="n"/>
      <c r="D124" s="8" t="n"/>
      <c r="E124" s="6" t="n"/>
    </row>
    <row r="125">
      <c r="A125" s="12" t="n"/>
      <c r="B125" s="6" t="n"/>
      <c r="C125" s="6" t="n"/>
      <c r="D125" s="8" t="n"/>
      <c r="E125" s="6" t="n"/>
    </row>
    <row r="126">
      <c r="A126" s="12" t="n"/>
      <c r="B126" s="6" t="n"/>
      <c r="C126" s="6" t="n"/>
      <c r="D126" s="8" t="n"/>
      <c r="E126" s="6" t="n"/>
    </row>
    <row r="127">
      <c r="A127" s="12" t="n"/>
      <c r="B127" s="6" t="n"/>
      <c r="C127" s="6" t="n"/>
      <c r="D127" s="8" t="n"/>
      <c r="E127" s="6" t="n"/>
    </row>
    <row r="128">
      <c r="A128" s="12" t="n"/>
      <c r="B128" s="6" t="n"/>
      <c r="C128" s="6" t="n"/>
      <c r="D128" s="8" t="n"/>
      <c r="E128" s="6" t="n"/>
    </row>
    <row r="129">
      <c r="A129" s="12" t="n"/>
      <c r="B129" s="6" t="n"/>
      <c r="C129" s="6" t="n"/>
      <c r="D129" s="8" t="n"/>
      <c r="E129" s="6" t="n"/>
    </row>
    <row r="130">
      <c r="A130" s="12" t="n"/>
      <c r="B130" s="6" t="n"/>
      <c r="C130" s="6" t="n"/>
      <c r="D130" s="8" t="n"/>
      <c r="E130" s="6" t="n"/>
    </row>
    <row r="131">
      <c r="A131" s="12" t="n"/>
      <c r="B131" s="6" t="n"/>
      <c r="C131" s="6" t="n"/>
      <c r="D131" s="8" t="n"/>
      <c r="E131" s="6" t="n"/>
    </row>
    <row r="132">
      <c r="A132" s="12" t="n"/>
      <c r="B132" s="6" t="n"/>
      <c r="C132" s="6" t="n"/>
      <c r="D132" s="8" t="n"/>
      <c r="E132" s="6" t="n"/>
    </row>
    <row r="133">
      <c r="A133" s="12" t="n"/>
      <c r="B133" s="6" t="n"/>
      <c r="C133" s="6" t="n"/>
      <c r="D133" s="8" t="n"/>
      <c r="E133" s="6" t="n"/>
    </row>
    <row r="134">
      <c r="A134" s="12" t="n"/>
      <c r="B134" s="6" t="n"/>
      <c r="C134" s="6" t="n"/>
      <c r="D134" s="8" t="n"/>
      <c r="E134" s="6" t="n"/>
    </row>
    <row r="135">
      <c r="A135" s="12" t="n"/>
      <c r="B135" s="6" t="n"/>
      <c r="C135" s="6" t="n"/>
      <c r="D135" s="8" t="n"/>
      <c r="E135" s="6" t="n"/>
    </row>
    <row r="136">
      <c r="A136" s="12" t="n"/>
      <c r="B136" s="6" t="n"/>
      <c r="C136" s="6" t="n"/>
      <c r="D136" s="8" t="n"/>
      <c r="E136" s="6" t="n"/>
    </row>
    <row r="137">
      <c r="A137" s="12" t="n"/>
      <c r="B137" s="6" t="n"/>
      <c r="C137" s="6" t="n"/>
      <c r="D137" s="8" t="n"/>
      <c r="E137" s="6" t="n"/>
    </row>
    <row r="138">
      <c r="A138" s="12" t="n"/>
      <c r="B138" s="6" t="n"/>
      <c r="C138" s="6" t="n"/>
      <c r="D138" s="8" t="n"/>
      <c r="E138" s="6" t="n"/>
    </row>
    <row r="139">
      <c r="A139" s="12" t="n"/>
      <c r="B139" s="6" t="n"/>
      <c r="C139" s="6" t="n"/>
      <c r="D139" s="8" t="n"/>
      <c r="E139" s="6" t="n"/>
    </row>
    <row r="140">
      <c r="A140" s="12" t="n"/>
      <c r="B140" s="6" t="n"/>
      <c r="C140" s="6" t="n"/>
      <c r="D140" s="8" t="n"/>
      <c r="E140" s="6" t="n"/>
    </row>
    <row r="141">
      <c r="A141" s="12" t="n"/>
      <c r="B141" s="6" t="n"/>
      <c r="C141" s="6" t="n"/>
      <c r="D141" s="8" t="n"/>
      <c r="E141" s="6" t="n"/>
    </row>
    <row r="142">
      <c r="A142" s="12" t="n"/>
      <c r="B142" s="6" t="n"/>
      <c r="C142" s="6" t="n"/>
      <c r="D142" s="8" t="n"/>
      <c r="E142" s="6" t="n"/>
    </row>
    <row r="143">
      <c r="A143" s="12" t="n"/>
      <c r="B143" s="6" t="n"/>
      <c r="C143" s="6" t="n"/>
      <c r="D143" s="8" t="n"/>
      <c r="E143" s="6" t="n"/>
    </row>
    <row r="144">
      <c r="A144" s="12" t="n"/>
      <c r="B144" s="6" t="n"/>
      <c r="C144" s="6" t="n"/>
      <c r="D144" s="8" t="n"/>
      <c r="E144" s="6" t="n"/>
    </row>
    <row r="145">
      <c r="A145" s="12" t="n"/>
      <c r="B145" s="6" t="n"/>
      <c r="C145" s="6" t="n"/>
      <c r="D145" s="8" t="n"/>
      <c r="E145" s="6" t="n"/>
    </row>
    <row r="146">
      <c r="A146" s="12" t="n"/>
      <c r="B146" s="6" t="n"/>
      <c r="C146" s="6" t="n"/>
      <c r="D146" s="8" t="n"/>
      <c r="E146" s="6" t="n"/>
    </row>
    <row r="147">
      <c r="A147" s="12" t="n"/>
      <c r="B147" s="6" t="n"/>
      <c r="C147" s="6" t="n"/>
      <c r="D147" s="8" t="n"/>
      <c r="E147" s="6" t="n"/>
    </row>
    <row r="148">
      <c r="A148" s="12" t="n"/>
      <c r="B148" s="6" t="n"/>
      <c r="C148" s="6" t="n"/>
      <c r="D148" s="8" t="n"/>
      <c r="E148" s="6" t="n"/>
    </row>
    <row r="149">
      <c r="A149" s="12" t="n"/>
      <c r="B149" s="6" t="n"/>
      <c r="C149" s="6" t="n"/>
      <c r="D149" s="8" t="n"/>
      <c r="E149" s="6" t="n"/>
    </row>
    <row r="150">
      <c r="A150" s="12" t="n"/>
      <c r="B150" s="6" t="n"/>
      <c r="C150" s="6" t="n"/>
      <c r="D150" s="8" t="n"/>
      <c r="E150" s="6" t="n"/>
    </row>
    <row r="151">
      <c r="A151" s="12" t="n"/>
      <c r="B151" s="6" t="n"/>
      <c r="C151" s="6" t="n"/>
      <c r="D151" s="8" t="n"/>
      <c r="E151" s="6" t="n"/>
    </row>
    <row r="152">
      <c r="A152" s="12" t="n"/>
      <c r="B152" s="6" t="n"/>
      <c r="C152" s="6" t="n"/>
      <c r="D152" s="8" t="n"/>
      <c r="E152" s="6" t="n"/>
    </row>
    <row r="153">
      <c r="A153" s="12" t="n"/>
      <c r="B153" s="6" t="n"/>
      <c r="C153" s="6" t="n"/>
      <c r="D153" s="8" t="n"/>
      <c r="E153" s="6" t="n"/>
    </row>
    <row r="154">
      <c r="A154" s="12" t="n"/>
      <c r="B154" s="6" t="n"/>
      <c r="C154" s="6" t="n"/>
      <c r="D154" s="8" t="n"/>
      <c r="E154" s="6" t="n"/>
    </row>
    <row r="155">
      <c r="A155" s="12" t="n"/>
      <c r="B155" s="6" t="n"/>
      <c r="C155" s="6" t="n"/>
      <c r="D155" s="8" t="n"/>
      <c r="E155" s="6" t="n"/>
    </row>
    <row r="156">
      <c r="A156" s="12" t="n"/>
      <c r="B156" s="6" t="n"/>
      <c r="C156" s="6" t="n"/>
      <c r="D156" s="8" t="n"/>
      <c r="E156" s="6" t="n"/>
    </row>
    <row r="157">
      <c r="A157" s="12" t="n"/>
      <c r="B157" s="6" t="n"/>
      <c r="C157" s="6" t="n"/>
      <c r="D157" s="8" t="n"/>
      <c r="E157" s="6" t="n"/>
    </row>
    <row r="158">
      <c r="A158" s="12" t="n"/>
      <c r="B158" s="6" t="n"/>
      <c r="C158" s="6" t="n"/>
      <c r="D158" s="8" t="n"/>
      <c r="E158" s="6" t="n"/>
    </row>
    <row r="159">
      <c r="A159" s="12" t="n"/>
      <c r="B159" s="6" t="n"/>
      <c r="C159" s="6" t="n"/>
      <c r="D159" s="8" t="n"/>
      <c r="E159" s="6" t="n"/>
    </row>
    <row r="160">
      <c r="A160" s="12" t="n"/>
      <c r="B160" s="6" t="n"/>
      <c r="C160" s="6" t="n"/>
      <c r="D160" s="8" t="n"/>
      <c r="E160" s="6" t="n"/>
    </row>
    <row r="161">
      <c r="A161" s="12" t="n"/>
      <c r="B161" s="6" t="n"/>
      <c r="C161" s="6" t="n"/>
      <c r="D161" s="8" t="n"/>
      <c r="E161" s="6" t="n"/>
    </row>
    <row r="162">
      <c r="A162" s="12" t="n"/>
      <c r="B162" s="6" t="n"/>
      <c r="C162" s="6" t="n"/>
      <c r="D162" s="8" t="n"/>
      <c r="E162" s="6" t="n"/>
    </row>
    <row r="163">
      <c r="A163" s="12" t="n"/>
      <c r="B163" s="6" t="n"/>
      <c r="C163" s="6" t="n"/>
      <c r="D163" s="8" t="n"/>
      <c r="E163" s="6" t="n"/>
    </row>
    <row r="164">
      <c r="A164" s="12" t="n"/>
      <c r="B164" s="6" t="n"/>
      <c r="C164" s="6" t="n"/>
      <c r="D164" s="8" t="n"/>
      <c r="E164" s="6" t="n"/>
    </row>
    <row r="165">
      <c r="A165" s="12" t="n"/>
      <c r="B165" s="6" t="n"/>
      <c r="C165" s="6" t="n"/>
      <c r="D165" s="8" t="n"/>
      <c r="E165" s="6" t="n"/>
    </row>
    <row r="166">
      <c r="A166" s="12" t="n"/>
      <c r="B166" s="6" t="n"/>
      <c r="C166" s="6" t="n"/>
      <c r="D166" s="8" t="n"/>
      <c r="E166" s="6" t="n"/>
    </row>
    <row r="167">
      <c r="A167" s="12" t="n"/>
      <c r="B167" s="6" t="n"/>
      <c r="C167" s="6" t="n"/>
      <c r="D167" s="8" t="n"/>
      <c r="E167" s="6" t="n"/>
    </row>
    <row r="168">
      <c r="A168" s="12" t="n"/>
      <c r="B168" s="6" t="n"/>
      <c r="C168" s="6" t="n"/>
      <c r="D168" s="8" t="n"/>
      <c r="E168" s="6" t="n"/>
    </row>
    <row r="169">
      <c r="A169" s="12" t="n"/>
      <c r="B169" s="6" t="n"/>
      <c r="C169" s="6" t="n"/>
      <c r="D169" s="8" t="n"/>
      <c r="E169" s="6" t="n"/>
    </row>
    <row r="170">
      <c r="A170" s="12" t="n"/>
      <c r="B170" s="6" t="n"/>
      <c r="C170" s="6" t="n"/>
      <c r="D170" s="8" t="n"/>
      <c r="E170" s="6" t="n"/>
    </row>
    <row r="171">
      <c r="A171" s="12" t="n"/>
      <c r="B171" s="6" t="n"/>
      <c r="C171" s="6" t="n"/>
      <c r="D171" s="8" t="n"/>
      <c r="E171" s="6" t="n"/>
    </row>
    <row r="172">
      <c r="A172" s="12" t="n"/>
      <c r="B172" s="6" t="n"/>
      <c r="C172" s="6" t="n"/>
      <c r="D172" s="8" t="n"/>
      <c r="E172" s="6" t="n"/>
    </row>
    <row r="173">
      <c r="A173" s="12" t="n"/>
      <c r="B173" s="6" t="n"/>
      <c r="C173" s="6" t="n"/>
      <c r="D173" s="8" t="n"/>
      <c r="E173" s="6" t="n"/>
    </row>
    <row r="174">
      <c r="A174" s="12" t="n"/>
      <c r="B174" s="6" t="n"/>
      <c r="C174" s="6" t="n"/>
      <c r="D174" s="8" t="n"/>
      <c r="E174" s="6" t="n"/>
    </row>
    <row r="175">
      <c r="A175" s="12" t="n"/>
      <c r="B175" s="6" t="n"/>
      <c r="C175" s="6" t="n"/>
      <c r="D175" s="8" t="n"/>
      <c r="E175" s="6" t="n"/>
    </row>
    <row r="176">
      <c r="A176" s="12" t="n"/>
      <c r="B176" s="6" t="n"/>
      <c r="C176" s="6" t="n"/>
      <c r="D176" s="8" t="n"/>
      <c r="E176" s="6" t="n"/>
    </row>
    <row r="177">
      <c r="A177" s="12" t="n"/>
      <c r="B177" s="6" t="n"/>
      <c r="C177" s="6" t="n"/>
      <c r="D177" s="8" t="n"/>
      <c r="E177" s="6" t="n"/>
    </row>
    <row r="178">
      <c r="A178" s="12" t="n"/>
      <c r="B178" s="6" t="n"/>
      <c r="C178" s="6" t="n"/>
      <c r="D178" s="8" t="n"/>
      <c r="E178" s="6" t="n"/>
    </row>
    <row r="179">
      <c r="A179" s="12" t="n"/>
      <c r="B179" s="6" t="n"/>
      <c r="C179" s="6" t="n"/>
      <c r="D179" s="8" t="n"/>
      <c r="E179" s="6" t="n"/>
    </row>
    <row r="180">
      <c r="A180" s="12" t="n"/>
      <c r="B180" s="6" t="n"/>
      <c r="C180" s="6" t="n"/>
      <c r="D180" s="8" t="n"/>
      <c r="E180" s="6" t="n"/>
    </row>
    <row r="181">
      <c r="A181" s="12" t="n"/>
      <c r="B181" s="6" t="n"/>
      <c r="C181" s="6" t="n"/>
      <c r="D181" s="8" t="n"/>
      <c r="E181" s="6" t="n"/>
    </row>
    <row r="182">
      <c r="A182" s="12" t="n"/>
      <c r="B182" s="6" t="n"/>
      <c r="C182" s="6" t="n"/>
      <c r="D182" s="8" t="n"/>
      <c r="E182" s="6" t="n"/>
    </row>
    <row r="183">
      <c r="A183" s="12" t="n"/>
      <c r="B183" s="6" t="n"/>
      <c r="C183" s="6" t="n"/>
      <c r="D183" s="8" t="n"/>
      <c r="E183" s="6" t="n"/>
    </row>
    <row r="184">
      <c r="A184" s="12" t="n"/>
      <c r="B184" s="6" t="n"/>
      <c r="C184" s="6" t="n"/>
      <c r="D184" s="8" t="n"/>
      <c r="E184" s="6" t="n"/>
    </row>
    <row r="185">
      <c r="A185" s="12" t="n"/>
      <c r="B185" s="6" t="n"/>
      <c r="C185" s="6" t="n"/>
      <c r="D185" s="8" t="n"/>
      <c r="E185" s="6" t="n"/>
    </row>
    <row r="186">
      <c r="A186" s="12" t="n"/>
      <c r="B186" s="6" t="n"/>
      <c r="C186" s="6" t="n"/>
      <c r="D186" s="8" t="n"/>
      <c r="E186" s="6" t="n"/>
    </row>
    <row r="187">
      <c r="A187" s="12" t="n"/>
      <c r="B187" s="6" t="n"/>
      <c r="C187" s="6" t="n"/>
      <c r="D187" s="8" t="n"/>
      <c r="E187" s="6" t="n"/>
    </row>
    <row r="188">
      <c r="A188" s="12" t="n"/>
      <c r="B188" s="6" t="n"/>
      <c r="C188" s="6" t="n"/>
      <c r="D188" s="8" t="n"/>
      <c r="E188" s="6" t="n"/>
    </row>
    <row r="189">
      <c r="A189" s="12" t="n"/>
      <c r="B189" s="6" t="n"/>
      <c r="C189" s="6" t="n"/>
      <c r="D189" s="8" t="n"/>
      <c r="E189" s="6" t="n"/>
    </row>
    <row r="190">
      <c r="A190" s="12" t="n"/>
      <c r="B190" s="6" t="n"/>
      <c r="C190" s="6" t="n"/>
      <c r="D190" s="8" t="n"/>
      <c r="E190" s="6" t="n"/>
    </row>
    <row r="191">
      <c r="A191" s="12" t="n"/>
      <c r="B191" s="6" t="n"/>
      <c r="C191" s="6" t="n"/>
      <c r="D191" s="8" t="n"/>
      <c r="E191" s="6" t="n"/>
    </row>
    <row r="192">
      <c r="A192" s="12" t="n"/>
      <c r="B192" s="6" t="n"/>
      <c r="C192" s="6" t="n"/>
      <c r="D192" s="8" t="n"/>
      <c r="E192" s="6" t="n"/>
    </row>
    <row r="193">
      <c r="A193" s="12" t="n"/>
      <c r="B193" s="6" t="n"/>
      <c r="C193" s="6" t="n"/>
      <c r="D193" s="8" t="n"/>
      <c r="E193" s="6" t="n"/>
    </row>
    <row r="194">
      <c r="A194" s="12" t="n"/>
      <c r="B194" s="6" t="n"/>
      <c r="C194" s="6" t="n"/>
      <c r="D194" s="8" t="n"/>
      <c r="E194" s="6" t="n"/>
    </row>
    <row r="195">
      <c r="A195" s="12" t="n"/>
      <c r="B195" s="6" t="n"/>
      <c r="C195" s="6" t="n"/>
      <c r="D195" s="8" t="n"/>
      <c r="E195" s="6" t="n"/>
    </row>
    <row r="196">
      <c r="A196" s="12" t="n"/>
      <c r="B196" s="6" t="n"/>
      <c r="C196" s="6" t="n"/>
      <c r="D196" s="8" t="n"/>
      <c r="E196" s="6" t="n"/>
    </row>
    <row r="197">
      <c r="A197" s="12" t="n"/>
      <c r="B197" s="6" t="n"/>
      <c r="C197" s="6" t="n"/>
      <c r="D197" s="8" t="n"/>
      <c r="E197" s="6" t="n"/>
    </row>
    <row r="198">
      <c r="A198" s="12" t="n"/>
      <c r="B198" s="6" t="n"/>
      <c r="C198" s="6" t="n"/>
      <c r="D198" s="8" t="n"/>
      <c r="E198" s="6" t="n"/>
    </row>
    <row r="199">
      <c r="A199" s="12" t="n"/>
      <c r="B199" s="6" t="n"/>
      <c r="C199" s="6" t="n"/>
      <c r="D199" s="8" t="n"/>
      <c r="E199" s="6" t="n"/>
    </row>
    <row r="200">
      <c r="A200" s="12" t="n"/>
      <c r="B200" s="6" t="n"/>
      <c r="C200" s="6" t="n"/>
      <c r="D200" s="8" t="n"/>
      <c r="E200" s="6" t="n"/>
    </row>
    <row r="201">
      <c r="A201" s="12" t="n"/>
      <c r="B201" s="6" t="n"/>
      <c r="C201" s="6" t="n"/>
      <c r="D201" s="8" t="n"/>
      <c r="E201" s="6" t="n"/>
    </row>
  </sheetData>
  <autoFilter ref="A1:E201"/>
  <dataValidations count="4">
    <dataValidation sqref="B2:B201" showDropDown="0" showInputMessage="0" showErrorMessage="1" allowBlank="1" errorTitle="Cliente não cadastrado" error="Escolha um cliente da lista. Se for novo, cadastre antes na aba Clientes." type="list">
      <formula1>Clientes!$A$2:$A$151</formula1>
    </dataValidation>
    <dataValidation sqref="C2:C201" showDropDown="0" showInputMessage="0" showErrorMessage="1" allowBlank="1" errorTitle="Tipo inválido" error="Escolha Compra ou Pagamento." type="list">
      <formula1>"Compra,Pagamento"</formula1>
    </dataValidation>
    <dataValidation sqref="D2:D201" showDropDown="0" showInputMessage="0" showErrorMessage="1" allowBlank="1" errorTitle="Valor inválido" error="Digite um valor positivo. Pagamento também é positivo: o tipo é que diz se soma ou abate." type="decimal" operator="greaterThan">
      <formula1>0</formula1>
    </dataValidation>
    <dataValidation sqref="A2:A201" showDropDown="0" showInputMessage="0" showErrorMessage="1" allowBlank="1" errorTitle="Data inválida" error="Digite uma data, ex.: 05/10/2026." type="date" operator="greaterThan">
      <formula1>36526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2026-10-11T02:44:22Z</dcterms:created>
  <dcterms:modified xmlns:dcterms="http://purl.org/dc/terms/" xmlns:xsi="http://www.w3.org/2001/XMLSchema-instance" xsi:type="dcterms:W3CDTF">2026-10-11T02:44:22Z</dcterms:modified>
</cp:coreProperties>
</file>